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chart2.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70" yWindow="615" windowWidth="23655" windowHeight="10425"/>
  </bookViews>
  <sheets>
    <sheet name="Summary" sheetId="1" r:id="rId1"/>
    <sheet name="Species per year" sheetId="2" r:id="rId2"/>
    <sheet name="Individuals per year" sheetId="3" r:id="rId3"/>
    <sheet name="2017 detail" sheetId="4" r:id="rId4"/>
    <sheet name="Sheet1" sheetId="5" r:id="rId5"/>
    <sheet name="Sheet2" sheetId="6" r:id="rId6"/>
    <sheet name="2016 detail" sheetId="7" r:id="rId7"/>
    <sheet name="2015 detail" sheetId="8" r:id="rId8"/>
    <sheet name="2014 detail" sheetId="9" r:id="rId9"/>
    <sheet name="2013 Detail" sheetId="10" r:id="rId10"/>
    <sheet name="2012 Detail" sheetId="11" r:id="rId11"/>
    <sheet name="2011 Detail" sheetId="12" r:id="rId12"/>
    <sheet name="2010 detail" sheetId="13" r:id="rId13"/>
    <sheet name="2009 detail" sheetId="14" r:id="rId14"/>
    <sheet name="2008 detail" sheetId="15" r:id="rId15"/>
    <sheet name="2007 detail" sheetId="16" r:id="rId16"/>
    <sheet name="2006 detail" sheetId="17" r:id="rId17"/>
    <sheet name="2005 Detail" sheetId="18" r:id="rId18"/>
    <sheet name="2004 detail" sheetId="19" r:id="rId19"/>
    <sheet name="2003 detail" sheetId="20" r:id="rId20"/>
    <sheet name="2002 detail" sheetId="21" r:id="rId21"/>
    <sheet name="2001 detail" sheetId="22" r:id="rId22"/>
  </sheets>
  <calcPr calcId="125725"/>
</workbook>
</file>

<file path=xl/calcChain.xml><?xml version="1.0" encoding="utf-8"?>
<calcChain xmlns="http://schemas.openxmlformats.org/spreadsheetml/2006/main">
  <c r="M86" i="22"/>
  <c r="L86"/>
  <c r="K86"/>
  <c r="J86"/>
  <c r="I86"/>
  <c r="H86"/>
  <c r="G86"/>
  <c r="F86"/>
  <c r="E86"/>
  <c r="D86"/>
  <c r="C86"/>
  <c r="M80"/>
  <c r="M78"/>
  <c r="M87" s="1"/>
  <c r="L78"/>
  <c r="L87" s="1"/>
  <c r="K78"/>
  <c r="K87" s="1"/>
  <c r="J78"/>
  <c r="J87" s="1"/>
  <c r="I78"/>
  <c r="I87" s="1"/>
  <c r="H78"/>
  <c r="H87" s="1"/>
  <c r="G78"/>
  <c r="G87" s="1"/>
  <c r="F78"/>
  <c r="F87" s="1"/>
  <c r="E78"/>
  <c r="E87" s="1"/>
  <c r="D78"/>
  <c r="D87" s="1"/>
  <c r="C78"/>
  <c r="B78" s="1"/>
  <c r="B87" s="1"/>
  <c r="B77"/>
  <c r="B86" s="1"/>
  <c r="M74"/>
  <c r="M81" s="1"/>
  <c r="L74"/>
  <c r="L81" s="1"/>
  <c r="K74"/>
  <c r="K81" s="1"/>
  <c r="J74"/>
  <c r="J81" s="1"/>
  <c r="I74"/>
  <c r="I81" s="1"/>
  <c r="H74"/>
  <c r="H81" s="1"/>
  <c r="G74"/>
  <c r="G81" s="1"/>
  <c r="F74"/>
  <c r="F81" s="1"/>
  <c r="E74"/>
  <c r="E81" s="1"/>
  <c r="D74"/>
  <c r="D81" s="1"/>
  <c r="C74"/>
  <c r="C81" s="1"/>
  <c r="B74"/>
  <c r="B81" s="1"/>
  <c r="B72"/>
  <c r="B71"/>
  <c r="B70"/>
  <c r="B69"/>
  <c r="B68"/>
  <c r="B67"/>
  <c r="B66"/>
  <c r="B65"/>
  <c r="B64"/>
  <c r="B63"/>
  <c r="B62"/>
  <c r="B60"/>
  <c r="B58"/>
  <c r="B57"/>
  <c r="B56"/>
  <c r="B55"/>
  <c r="B53"/>
  <c r="B52"/>
  <c r="B51"/>
  <c r="B50"/>
  <c r="B48"/>
  <c r="B47"/>
  <c r="B46"/>
  <c r="B45"/>
  <c r="B44"/>
  <c r="B43"/>
  <c r="B42"/>
  <c r="B41"/>
  <c r="B40"/>
  <c r="B38"/>
  <c r="B37"/>
  <c r="B36"/>
  <c r="B35"/>
  <c r="B33"/>
  <c r="B32"/>
  <c r="B31"/>
  <c r="B30"/>
  <c r="B29"/>
  <c r="B28"/>
  <c r="B26"/>
  <c r="B24"/>
  <c r="B23"/>
  <c r="B21"/>
  <c r="B20"/>
  <c r="B19"/>
  <c r="B18"/>
  <c r="B17"/>
  <c r="B16"/>
  <c r="B15"/>
  <c r="B14"/>
  <c r="B12"/>
  <c r="B11"/>
  <c r="B10"/>
  <c r="B9"/>
  <c r="B8"/>
  <c r="B6"/>
  <c r="B5"/>
  <c r="B4"/>
  <c r="R89" i="21"/>
  <c r="Q89"/>
  <c r="P89"/>
  <c r="O89"/>
  <c r="N89"/>
  <c r="M89"/>
  <c r="L89"/>
  <c r="K89"/>
  <c r="J89"/>
  <c r="I89"/>
  <c r="H89"/>
  <c r="G89"/>
  <c r="F89"/>
  <c r="E89"/>
  <c r="D89"/>
  <c r="C89"/>
  <c r="O83"/>
  <c r="K83"/>
  <c r="G83"/>
  <c r="C83"/>
  <c r="P82"/>
  <c r="L82"/>
  <c r="H82"/>
  <c r="D82"/>
  <c r="R80"/>
  <c r="R90" s="1"/>
  <c r="Q80"/>
  <c r="Q90" s="1"/>
  <c r="P80"/>
  <c r="P90" s="1"/>
  <c r="O80"/>
  <c r="O90" s="1"/>
  <c r="N80"/>
  <c r="N90" s="1"/>
  <c r="M80"/>
  <c r="M90" s="1"/>
  <c r="L80"/>
  <c r="L90" s="1"/>
  <c r="K80"/>
  <c r="K90" s="1"/>
  <c r="J80"/>
  <c r="J90" s="1"/>
  <c r="I80"/>
  <c r="I90" s="1"/>
  <c r="H80"/>
  <c r="H90" s="1"/>
  <c r="G80"/>
  <c r="G90" s="1"/>
  <c r="F80"/>
  <c r="F90" s="1"/>
  <c r="E80"/>
  <c r="E90" s="1"/>
  <c r="D80"/>
  <c r="D90" s="1"/>
  <c r="C80"/>
  <c r="C90" s="1"/>
  <c r="R76"/>
  <c r="R82" s="1"/>
  <c r="Q76"/>
  <c r="Q83" s="1"/>
  <c r="P76"/>
  <c r="P83" s="1"/>
  <c r="O76"/>
  <c r="O82" s="1"/>
  <c r="N76"/>
  <c r="N82" s="1"/>
  <c r="M76"/>
  <c r="M83" s="1"/>
  <c r="L76"/>
  <c r="L83" s="1"/>
  <c r="K76"/>
  <c r="K82" s="1"/>
  <c r="J76"/>
  <c r="J82" s="1"/>
  <c r="I76"/>
  <c r="I83" s="1"/>
  <c r="H76"/>
  <c r="H83" s="1"/>
  <c r="G76"/>
  <c r="G82" s="1"/>
  <c r="F76"/>
  <c r="F82" s="1"/>
  <c r="E76"/>
  <c r="E83" s="1"/>
  <c r="D76"/>
  <c r="D83" s="1"/>
  <c r="C76"/>
  <c r="C82" s="1"/>
  <c r="B76"/>
  <c r="B82" s="1"/>
  <c r="B74"/>
  <c r="B73"/>
  <c r="B72"/>
  <c r="B71"/>
  <c r="B70"/>
  <c r="B69"/>
  <c r="B68"/>
  <c r="B67"/>
  <c r="B66"/>
  <c r="B65"/>
  <c r="B64"/>
  <c r="B62"/>
  <c r="B60"/>
  <c r="B59"/>
  <c r="B58"/>
  <c r="B57"/>
  <c r="B55"/>
  <c r="B54"/>
  <c r="B53"/>
  <c r="B52"/>
  <c r="B50"/>
  <c r="B49"/>
  <c r="B48"/>
  <c r="B47"/>
  <c r="B46"/>
  <c r="B45"/>
  <c r="B44"/>
  <c r="B43"/>
  <c r="B42"/>
  <c r="B40"/>
  <c r="B39"/>
  <c r="B38"/>
  <c r="B37"/>
  <c r="B35"/>
  <c r="B34"/>
  <c r="B33"/>
  <c r="B32"/>
  <c r="B31"/>
  <c r="B30"/>
  <c r="B29"/>
  <c r="B27"/>
  <c r="B25"/>
  <c r="B24"/>
  <c r="B23"/>
  <c r="B21"/>
  <c r="B20"/>
  <c r="B19"/>
  <c r="B18"/>
  <c r="B17"/>
  <c r="B16"/>
  <c r="B15"/>
  <c r="B14"/>
  <c r="B12"/>
  <c r="B11"/>
  <c r="B10"/>
  <c r="B9"/>
  <c r="B8"/>
  <c r="B6"/>
  <c r="B5"/>
  <c r="B4"/>
  <c r="B85" s="1"/>
  <c r="B93" i="20"/>
  <c r="B95" s="1"/>
  <c r="J89"/>
  <c r="F89"/>
  <c r="I87"/>
  <c r="E87"/>
  <c r="L85"/>
  <c r="L89" s="1"/>
  <c r="K85"/>
  <c r="K87" s="1"/>
  <c r="J85"/>
  <c r="J90" s="1"/>
  <c r="I85"/>
  <c r="I90" s="1"/>
  <c r="H85"/>
  <c r="H89" s="1"/>
  <c r="G85"/>
  <c r="G87" s="1"/>
  <c r="F85"/>
  <c r="F90" s="1"/>
  <c r="E85"/>
  <c r="E90" s="1"/>
  <c r="D85"/>
  <c r="D89" s="1"/>
  <c r="C85"/>
  <c r="C87" s="1"/>
  <c r="K83"/>
  <c r="J83"/>
  <c r="G83"/>
  <c r="F83"/>
  <c r="C83"/>
  <c r="J82"/>
  <c r="F82"/>
  <c r="L80"/>
  <c r="K80"/>
  <c r="J80"/>
  <c r="I80"/>
  <c r="H80"/>
  <c r="G80"/>
  <c r="F80"/>
  <c r="E80"/>
  <c r="D80"/>
  <c r="C80"/>
  <c r="B80" s="1"/>
  <c r="B79"/>
  <c r="L76"/>
  <c r="L82" s="1"/>
  <c r="K76"/>
  <c r="K82" s="1"/>
  <c r="J76"/>
  <c r="I76"/>
  <c r="I83" s="1"/>
  <c r="H76"/>
  <c r="H82" s="1"/>
  <c r="G76"/>
  <c r="G82" s="1"/>
  <c r="F76"/>
  <c r="E76"/>
  <c r="E83" s="1"/>
  <c r="D76"/>
  <c r="D82" s="1"/>
  <c r="C76"/>
  <c r="C82" s="1"/>
  <c r="B74"/>
  <c r="B73"/>
  <c r="B72"/>
  <c r="B71"/>
  <c r="B70"/>
  <c r="B69"/>
  <c r="B68"/>
  <c r="B67"/>
  <c r="B66"/>
  <c r="B65"/>
  <c r="B64"/>
  <c r="B62"/>
  <c r="B60"/>
  <c r="B59"/>
  <c r="B58"/>
  <c r="B57"/>
  <c r="B55"/>
  <c r="B54"/>
  <c r="B53"/>
  <c r="B52"/>
  <c r="B50"/>
  <c r="B49"/>
  <c r="B48"/>
  <c r="B47"/>
  <c r="B46"/>
  <c r="B45"/>
  <c r="B44"/>
  <c r="B43"/>
  <c r="B42"/>
  <c r="B41"/>
  <c r="B39"/>
  <c r="B38"/>
  <c r="B37"/>
  <c r="B36"/>
  <c r="B34"/>
  <c r="B33"/>
  <c r="B32"/>
  <c r="B31"/>
  <c r="B30"/>
  <c r="B29"/>
  <c r="B28"/>
  <c r="B26"/>
  <c r="B24"/>
  <c r="B23"/>
  <c r="B21"/>
  <c r="B20"/>
  <c r="B19"/>
  <c r="B18"/>
  <c r="B17"/>
  <c r="B16"/>
  <c r="B15"/>
  <c r="B14"/>
  <c r="B12"/>
  <c r="B11"/>
  <c r="B10"/>
  <c r="B9"/>
  <c r="B8"/>
  <c r="B6"/>
  <c r="B5"/>
  <c r="B4"/>
  <c r="B85" s="1"/>
  <c r="B95" i="19"/>
  <c r="B94"/>
  <c r="B93"/>
  <c r="M85"/>
  <c r="M90" s="1"/>
  <c r="L85"/>
  <c r="L90" s="1"/>
  <c r="K85"/>
  <c r="K90" s="1"/>
  <c r="J85"/>
  <c r="J90" s="1"/>
  <c r="I85"/>
  <c r="I90" s="1"/>
  <c r="H85"/>
  <c r="H90" s="1"/>
  <c r="G85"/>
  <c r="G90" s="1"/>
  <c r="F85"/>
  <c r="F90" s="1"/>
  <c r="E85"/>
  <c r="E90" s="1"/>
  <c r="D85"/>
  <c r="D90" s="1"/>
  <c r="C85"/>
  <c r="C90" s="1"/>
  <c r="M80"/>
  <c r="L80"/>
  <c r="K80"/>
  <c r="J80"/>
  <c r="I80"/>
  <c r="H80"/>
  <c r="G80"/>
  <c r="F80"/>
  <c r="E80"/>
  <c r="D80"/>
  <c r="C80"/>
  <c r="B80" s="1"/>
  <c r="M76"/>
  <c r="M83" s="1"/>
  <c r="L76"/>
  <c r="L83" s="1"/>
  <c r="K76"/>
  <c r="K83" s="1"/>
  <c r="J76"/>
  <c r="J83" s="1"/>
  <c r="I76"/>
  <c r="I83" s="1"/>
  <c r="H76"/>
  <c r="H83" s="1"/>
  <c r="G76"/>
  <c r="G83" s="1"/>
  <c r="F76"/>
  <c r="F83" s="1"/>
  <c r="E76"/>
  <c r="E83" s="1"/>
  <c r="D76"/>
  <c r="D83" s="1"/>
  <c r="C76"/>
  <c r="B76" s="1"/>
  <c r="B74"/>
  <c r="B73"/>
  <c r="B72"/>
  <c r="B71"/>
  <c r="B70"/>
  <c r="B69"/>
  <c r="B68"/>
  <c r="B67"/>
  <c r="B66"/>
  <c r="B65"/>
  <c r="B64"/>
  <c r="B62"/>
  <c r="B60"/>
  <c r="B59"/>
  <c r="B58"/>
  <c r="B57"/>
  <c r="B55"/>
  <c r="B54"/>
  <c r="B53"/>
  <c r="B52"/>
  <c r="B50"/>
  <c r="B49"/>
  <c r="B48"/>
  <c r="B47"/>
  <c r="B46"/>
  <c r="B45"/>
  <c r="B44"/>
  <c r="B43"/>
  <c r="B42"/>
  <c r="B41"/>
  <c r="B39"/>
  <c r="B38"/>
  <c r="B37"/>
  <c r="B36"/>
  <c r="B34"/>
  <c r="B33"/>
  <c r="B32"/>
  <c r="B31"/>
  <c r="B30"/>
  <c r="B29"/>
  <c r="B28"/>
  <c r="B26"/>
  <c r="B24"/>
  <c r="B23"/>
  <c r="B21"/>
  <c r="B20"/>
  <c r="B19"/>
  <c r="B18"/>
  <c r="B17"/>
  <c r="B16"/>
  <c r="B15"/>
  <c r="B14"/>
  <c r="B12"/>
  <c r="B11"/>
  <c r="B10"/>
  <c r="B9"/>
  <c r="B8"/>
  <c r="B6"/>
  <c r="B5"/>
  <c r="B4"/>
  <c r="B85" s="1"/>
  <c r="B95" i="18"/>
  <c r="B94"/>
  <c r="B93"/>
  <c r="M85"/>
  <c r="M90" s="1"/>
  <c r="L85"/>
  <c r="L90" s="1"/>
  <c r="K85"/>
  <c r="K90" s="1"/>
  <c r="J85"/>
  <c r="J90" s="1"/>
  <c r="I85"/>
  <c r="I90" s="1"/>
  <c r="H85"/>
  <c r="H90" s="1"/>
  <c r="G85"/>
  <c r="G90" s="1"/>
  <c r="F85"/>
  <c r="F90" s="1"/>
  <c r="E85"/>
  <c r="E90" s="1"/>
  <c r="D85"/>
  <c r="D90" s="1"/>
  <c r="C85"/>
  <c r="C90" s="1"/>
  <c r="M80"/>
  <c r="L80"/>
  <c r="K80"/>
  <c r="J80"/>
  <c r="I80"/>
  <c r="H80"/>
  <c r="G80"/>
  <c r="F80"/>
  <c r="E80"/>
  <c r="D80"/>
  <c r="C80"/>
  <c r="B80" s="1"/>
  <c r="M76"/>
  <c r="M83" s="1"/>
  <c r="L76"/>
  <c r="L83" s="1"/>
  <c r="K76"/>
  <c r="K83" s="1"/>
  <c r="J76"/>
  <c r="J83" s="1"/>
  <c r="I76"/>
  <c r="I83" s="1"/>
  <c r="H76"/>
  <c r="H83" s="1"/>
  <c r="G76"/>
  <c r="G83" s="1"/>
  <c r="F76"/>
  <c r="F83" s="1"/>
  <c r="E76"/>
  <c r="E83" s="1"/>
  <c r="D76"/>
  <c r="D83" s="1"/>
  <c r="C76"/>
  <c r="C83" s="1"/>
  <c r="B74"/>
  <c r="B73"/>
  <c r="B72"/>
  <c r="B71"/>
  <c r="B70"/>
  <c r="B69"/>
  <c r="B68"/>
  <c r="B67"/>
  <c r="B66"/>
  <c r="B65"/>
  <c r="B64"/>
  <c r="B62"/>
  <c r="B60"/>
  <c r="B59"/>
  <c r="B58"/>
  <c r="B57"/>
  <c r="B55"/>
  <c r="B54"/>
  <c r="B53"/>
  <c r="B52"/>
  <c r="B50"/>
  <c r="B49"/>
  <c r="B48"/>
  <c r="B47"/>
  <c r="B46"/>
  <c r="B45"/>
  <c r="B44"/>
  <c r="B43"/>
  <c r="B42"/>
  <c r="B41"/>
  <c r="B39"/>
  <c r="B38"/>
  <c r="B37"/>
  <c r="B36"/>
  <c r="B34"/>
  <c r="B33"/>
  <c r="B32"/>
  <c r="B31"/>
  <c r="B30"/>
  <c r="B29"/>
  <c r="B28"/>
  <c r="B26"/>
  <c r="B24"/>
  <c r="B23"/>
  <c r="B21"/>
  <c r="B20"/>
  <c r="B19"/>
  <c r="B18"/>
  <c r="B17"/>
  <c r="B16"/>
  <c r="B15"/>
  <c r="B14"/>
  <c r="B12"/>
  <c r="B11"/>
  <c r="B10"/>
  <c r="B9"/>
  <c r="B8"/>
  <c r="B6"/>
  <c r="B5"/>
  <c r="B4"/>
  <c r="B85" s="1"/>
  <c r="B96" i="17"/>
  <c r="B95"/>
  <c r="B94"/>
  <c r="R87"/>
  <c r="Q87"/>
  <c r="P87"/>
  <c r="O87"/>
  <c r="N87"/>
  <c r="M87"/>
  <c r="L87"/>
  <c r="K87"/>
  <c r="J87"/>
  <c r="I87"/>
  <c r="H87"/>
  <c r="G87"/>
  <c r="F87"/>
  <c r="E87"/>
  <c r="D87"/>
  <c r="C87"/>
  <c r="R86"/>
  <c r="R90" s="1"/>
  <c r="Q86"/>
  <c r="Q91" s="1"/>
  <c r="P86"/>
  <c r="P88" s="1"/>
  <c r="O86"/>
  <c r="O88" s="1"/>
  <c r="N86"/>
  <c r="N90" s="1"/>
  <c r="M86"/>
  <c r="M91" s="1"/>
  <c r="L86"/>
  <c r="L88" s="1"/>
  <c r="K86"/>
  <c r="K88" s="1"/>
  <c r="J86"/>
  <c r="J90" s="1"/>
  <c r="I86"/>
  <c r="I91" s="1"/>
  <c r="H86"/>
  <c r="H88" s="1"/>
  <c r="G86"/>
  <c r="G88" s="1"/>
  <c r="F86"/>
  <c r="F90" s="1"/>
  <c r="E86"/>
  <c r="E91" s="1"/>
  <c r="D86"/>
  <c r="D88" s="1"/>
  <c r="C86"/>
  <c r="C88" s="1"/>
  <c r="R81"/>
  <c r="Q81"/>
  <c r="P81"/>
  <c r="O81"/>
  <c r="N81"/>
  <c r="M81"/>
  <c r="L81"/>
  <c r="K81"/>
  <c r="J81"/>
  <c r="I81"/>
  <c r="H81"/>
  <c r="G81"/>
  <c r="F81"/>
  <c r="E81"/>
  <c r="D81"/>
  <c r="C81"/>
  <c r="B81"/>
  <c r="B80"/>
  <c r="R77"/>
  <c r="R84" s="1"/>
  <c r="Q77"/>
  <c r="Q83" s="1"/>
  <c r="P77"/>
  <c r="P83" s="1"/>
  <c r="O77"/>
  <c r="O83" s="1"/>
  <c r="N77"/>
  <c r="N84" s="1"/>
  <c r="M77"/>
  <c r="M83" s="1"/>
  <c r="L77"/>
  <c r="L83" s="1"/>
  <c r="K77"/>
  <c r="K83" s="1"/>
  <c r="J77"/>
  <c r="J84" s="1"/>
  <c r="I77"/>
  <c r="I83" s="1"/>
  <c r="H77"/>
  <c r="H83" s="1"/>
  <c r="G77"/>
  <c r="G83" s="1"/>
  <c r="F77"/>
  <c r="F84" s="1"/>
  <c r="E77"/>
  <c r="E83" s="1"/>
  <c r="D77"/>
  <c r="D83" s="1"/>
  <c r="C77"/>
  <c r="C83" s="1"/>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87" s="1"/>
  <c r="B29"/>
  <c r="B28"/>
  <c r="B27"/>
  <c r="B26"/>
  <c r="B25"/>
  <c r="B24"/>
  <c r="B23"/>
  <c r="B22"/>
  <c r="B21"/>
  <c r="B20"/>
  <c r="B19"/>
  <c r="B18"/>
  <c r="B17"/>
  <c r="B16"/>
  <c r="B15"/>
  <c r="B14"/>
  <c r="B13"/>
  <c r="B12"/>
  <c r="B11"/>
  <c r="B10"/>
  <c r="B9"/>
  <c r="B8"/>
  <c r="B7"/>
  <c r="B6"/>
  <c r="B5"/>
  <c r="B4"/>
  <c r="B86" s="1"/>
  <c r="B101" i="16"/>
  <c r="B100"/>
  <c r="B99"/>
  <c r="AE92"/>
  <c r="AD92"/>
  <c r="AC92"/>
  <c r="AB92"/>
  <c r="AA92"/>
  <c r="Z92"/>
  <c r="Y92"/>
  <c r="X92"/>
  <c r="W92"/>
  <c r="V92"/>
  <c r="U92"/>
  <c r="T92"/>
  <c r="S92"/>
  <c r="R92"/>
  <c r="Q92"/>
  <c r="P92"/>
  <c r="O92"/>
  <c r="N92"/>
  <c r="M92"/>
  <c r="L92"/>
  <c r="K92"/>
  <c r="J92"/>
  <c r="I92"/>
  <c r="H92"/>
  <c r="G92"/>
  <c r="F92"/>
  <c r="E92"/>
  <c r="D92"/>
  <c r="C92"/>
  <c r="AE91"/>
  <c r="AE96" s="1"/>
  <c r="AD91"/>
  <c r="AD95" s="1"/>
  <c r="AC91"/>
  <c r="AC95" s="1"/>
  <c r="AB91"/>
  <c r="AB96" s="1"/>
  <c r="AA91"/>
  <c r="AA96" s="1"/>
  <c r="Z91"/>
  <c r="Z95" s="1"/>
  <c r="Y91"/>
  <c r="Y95" s="1"/>
  <c r="X91"/>
  <c r="X96" s="1"/>
  <c r="W91"/>
  <c r="W96" s="1"/>
  <c r="V91"/>
  <c r="V95" s="1"/>
  <c r="U91"/>
  <c r="U95" s="1"/>
  <c r="T91"/>
  <c r="T96" s="1"/>
  <c r="S91"/>
  <c r="S96" s="1"/>
  <c r="R91"/>
  <c r="R95" s="1"/>
  <c r="Q91"/>
  <c r="Q95" s="1"/>
  <c r="P91"/>
  <c r="P96" s="1"/>
  <c r="O91"/>
  <c r="O96" s="1"/>
  <c r="N91"/>
  <c r="N95" s="1"/>
  <c r="M91"/>
  <c r="M95" s="1"/>
  <c r="L91"/>
  <c r="L96" s="1"/>
  <c r="K91"/>
  <c r="K96" s="1"/>
  <c r="J91"/>
  <c r="J95" s="1"/>
  <c r="I91"/>
  <c r="I95" s="1"/>
  <c r="H91"/>
  <c r="H96" s="1"/>
  <c r="G91"/>
  <c r="G96" s="1"/>
  <c r="F91"/>
  <c r="F95" s="1"/>
  <c r="E91"/>
  <c r="E95" s="1"/>
  <c r="D91"/>
  <c r="D96" s="1"/>
  <c r="C91"/>
  <c r="C96" s="1"/>
  <c r="AE86"/>
  <c r="AD86"/>
  <c r="AC86"/>
  <c r="AB86"/>
  <c r="AA86"/>
  <c r="Z86"/>
  <c r="Y86"/>
  <c r="X86"/>
  <c r="W86"/>
  <c r="V86"/>
  <c r="U86"/>
  <c r="T86"/>
  <c r="S86"/>
  <c r="R86"/>
  <c r="Q86"/>
  <c r="P86"/>
  <c r="O86"/>
  <c r="N86"/>
  <c r="M86"/>
  <c r="L86"/>
  <c r="K86"/>
  <c r="J86"/>
  <c r="I86"/>
  <c r="H86"/>
  <c r="G86"/>
  <c r="E86"/>
  <c r="D86"/>
  <c r="C86"/>
  <c r="B86" s="1"/>
  <c r="B85"/>
  <c r="AE82"/>
  <c r="AE88" s="1"/>
  <c r="AD82"/>
  <c r="AD89" s="1"/>
  <c r="AC82"/>
  <c r="AC89" s="1"/>
  <c r="AB82"/>
  <c r="AB88" s="1"/>
  <c r="AA82"/>
  <c r="AA88" s="1"/>
  <c r="Z82"/>
  <c r="Z89" s="1"/>
  <c r="Y82"/>
  <c r="Y89" s="1"/>
  <c r="X82"/>
  <c r="X88" s="1"/>
  <c r="W82"/>
  <c r="W88" s="1"/>
  <c r="V82"/>
  <c r="V89" s="1"/>
  <c r="U82"/>
  <c r="U89" s="1"/>
  <c r="T82"/>
  <c r="T88" s="1"/>
  <c r="S82"/>
  <c r="S88" s="1"/>
  <c r="R82"/>
  <c r="R89" s="1"/>
  <c r="Q82"/>
  <c r="Q89" s="1"/>
  <c r="P82"/>
  <c r="P88" s="1"/>
  <c r="O82"/>
  <c r="O88" s="1"/>
  <c r="N82"/>
  <c r="N89" s="1"/>
  <c r="M82"/>
  <c r="M89" s="1"/>
  <c r="L82"/>
  <c r="L88" s="1"/>
  <c r="K82"/>
  <c r="K88" s="1"/>
  <c r="J82"/>
  <c r="J89" s="1"/>
  <c r="I82"/>
  <c r="I89" s="1"/>
  <c r="H82"/>
  <c r="H88" s="1"/>
  <c r="G82"/>
  <c r="G88" s="1"/>
  <c r="F82"/>
  <c r="F89" s="1"/>
  <c r="E82"/>
  <c r="E89" s="1"/>
  <c r="D82"/>
  <c r="D88" s="1"/>
  <c r="C82"/>
  <c r="C88" s="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92" s="1"/>
  <c r="B23"/>
  <c r="B22"/>
  <c r="B21"/>
  <c r="B20"/>
  <c r="B19"/>
  <c r="B18"/>
  <c r="B17"/>
  <c r="B16"/>
  <c r="B15"/>
  <c r="B14"/>
  <c r="B13"/>
  <c r="B12"/>
  <c r="B11"/>
  <c r="B10"/>
  <c r="B9"/>
  <c r="B8"/>
  <c r="B7"/>
  <c r="B6"/>
  <c r="B5"/>
  <c r="B4"/>
  <c r="B91" s="1"/>
  <c r="B103" i="15"/>
  <c r="B102"/>
  <c r="B101"/>
  <c r="AG94"/>
  <c r="AF94"/>
  <c r="AE94"/>
  <c r="AD94"/>
  <c r="AC94"/>
  <c r="AB94"/>
  <c r="AA94"/>
  <c r="Z94"/>
  <c r="Y94"/>
  <c r="X94"/>
  <c r="W94"/>
  <c r="V94"/>
  <c r="U94"/>
  <c r="T94"/>
  <c r="S94"/>
  <c r="R94"/>
  <c r="Q94"/>
  <c r="P94"/>
  <c r="O94"/>
  <c r="N94"/>
  <c r="M94"/>
  <c r="L94"/>
  <c r="K94"/>
  <c r="J94"/>
  <c r="I94"/>
  <c r="H94"/>
  <c r="G94"/>
  <c r="F94"/>
  <c r="E94"/>
  <c r="D94"/>
  <c r="C94"/>
  <c r="AG93"/>
  <c r="AG98" s="1"/>
  <c r="AF93"/>
  <c r="AF98" s="1"/>
  <c r="AE93"/>
  <c r="AE98" s="1"/>
  <c r="AD93"/>
  <c r="AD98" s="1"/>
  <c r="AC93"/>
  <c r="AC98" s="1"/>
  <c r="AB93"/>
  <c r="AB98" s="1"/>
  <c r="AA93"/>
  <c r="AA98" s="1"/>
  <c r="Z93"/>
  <c r="Z98" s="1"/>
  <c r="Y93"/>
  <c r="Y98" s="1"/>
  <c r="X93"/>
  <c r="X98" s="1"/>
  <c r="W93"/>
  <c r="W98" s="1"/>
  <c r="V93"/>
  <c r="V98" s="1"/>
  <c r="U93"/>
  <c r="U98" s="1"/>
  <c r="T93"/>
  <c r="T98" s="1"/>
  <c r="S93"/>
  <c r="S98" s="1"/>
  <c r="R93"/>
  <c r="R98" s="1"/>
  <c r="Q93"/>
  <c r="Q98" s="1"/>
  <c r="P93"/>
  <c r="P98" s="1"/>
  <c r="O93"/>
  <c r="O98" s="1"/>
  <c r="N93"/>
  <c r="N98" s="1"/>
  <c r="M93"/>
  <c r="M98" s="1"/>
  <c r="L93"/>
  <c r="L98" s="1"/>
  <c r="K93"/>
  <c r="K98" s="1"/>
  <c r="J93"/>
  <c r="J98" s="1"/>
  <c r="I93"/>
  <c r="I98" s="1"/>
  <c r="H93"/>
  <c r="H98" s="1"/>
  <c r="G93"/>
  <c r="G98" s="1"/>
  <c r="F93"/>
  <c r="F98" s="1"/>
  <c r="E93"/>
  <c r="E98" s="1"/>
  <c r="D93"/>
  <c r="D98" s="1"/>
  <c r="C93"/>
  <c r="C98" s="1"/>
  <c r="AG88"/>
  <c r="AF88"/>
  <c r="AE88"/>
  <c r="AD88"/>
  <c r="AC88"/>
  <c r="AB88"/>
  <c r="AA88"/>
  <c r="Z88"/>
  <c r="Y88"/>
  <c r="X88"/>
  <c r="W88"/>
  <c r="V88"/>
  <c r="U88"/>
  <c r="T88"/>
  <c r="S88"/>
  <c r="R88"/>
  <c r="Q88"/>
  <c r="P88"/>
  <c r="O88"/>
  <c r="N88"/>
  <c r="M88"/>
  <c r="L88"/>
  <c r="K88"/>
  <c r="J88"/>
  <c r="I88"/>
  <c r="H88"/>
  <c r="G88"/>
  <c r="F88"/>
  <c r="E88"/>
  <c r="D88"/>
  <c r="B88" s="1"/>
  <c r="C88"/>
  <c r="B87"/>
  <c r="AG84"/>
  <c r="AG91" s="1"/>
  <c r="AF84"/>
  <c r="AF91" s="1"/>
  <c r="AE84"/>
  <c r="AE91" s="1"/>
  <c r="AD84"/>
  <c r="AD91" s="1"/>
  <c r="AC84"/>
  <c r="AC91" s="1"/>
  <c r="AB84"/>
  <c r="AB91" s="1"/>
  <c r="AA84"/>
  <c r="AA91" s="1"/>
  <c r="Z84"/>
  <c r="Z91" s="1"/>
  <c r="Y84"/>
  <c r="Y91" s="1"/>
  <c r="X84"/>
  <c r="X91" s="1"/>
  <c r="W84"/>
  <c r="W91" s="1"/>
  <c r="V84"/>
  <c r="V91" s="1"/>
  <c r="U84"/>
  <c r="U91" s="1"/>
  <c r="T84"/>
  <c r="T91" s="1"/>
  <c r="S84"/>
  <c r="S91" s="1"/>
  <c r="R84"/>
  <c r="R91" s="1"/>
  <c r="Q84"/>
  <c r="Q91" s="1"/>
  <c r="P84"/>
  <c r="P91" s="1"/>
  <c r="O84"/>
  <c r="O91" s="1"/>
  <c r="N84"/>
  <c r="N91" s="1"/>
  <c r="M84"/>
  <c r="M91" s="1"/>
  <c r="L84"/>
  <c r="L91" s="1"/>
  <c r="K84"/>
  <c r="K91" s="1"/>
  <c r="J84"/>
  <c r="J91" s="1"/>
  <c r="I84"/>
  <c r="I91" s="1"/>
  <c r="H84"/>
  <c r="H91" s="1"/>
  <c r="G84"/>
  <c r="G91" s="1"/>
  <c r="F84"/>
  <c r="F91" s="1"/>
  <c r="E84"/>
  <c r="E91" s="1"/>
  <c r="D84"/>
  <c r="D91" s="1"/>
  <c r="C84"/>
  <c r="C91" s="1"/>
  <c r="B82"/>
  <c r="B81"/>
  <c r="B80"/>
  <c r="B79"/>
  <c r="B78"/>
  <c r="B77"/>
  <c r="B76"/>
  <c r="B75"/>
  <c r="B74"/>
  <c r="B73"/>
  <c r="B72"/>
  <c r="B71"/>
  <c r="B70"/>
  <c r="B68"/>
  <c r="B66"/>
  <c r="B65"/>
  <c r="B64"/>
  <c r="B63"/>
  <c r="B61"/>
  <c r="B60"/>
  <c r="B59"/>
  <c r="B58"/>
  <c r="B56"/>
  <c r="B55"/>
  <c r="B54"/>
  <c r="B53"/>
  <c r="B52"/>
  <c r="B51"/>
  <c r="B50"/>
  <c r="B49"/>
  <c r="B48"/>
  <c r="B47"/>
  <c r="B45"/>
  <c r="B44"/>
  <c r="B43"/>
  <c r="B42"/>
  <c r="B41"/>
  <c r="B40"/>
  <c r="B38"/>
  <c r="B37"/>
  <c r="B36"/>
  <c r="B35"/>
  <c r="B34"/>
  <c r="B33"/>
  <c r="B32"/>
  <c r="B30"/>
  <c r="B28"/>
  <c r="B27"/>
  <c r="B25"/>
  <c r="B94" s="1"/>
  <c r="B24"/>
  <c r="B23"/>
  <c r="B22"/>
  <c r="B21"/>
  <c r="B20"/>
  <c r="B19"/>
  <c r="B18"/>
  <c r="B17"/>
  <c r="B16"/>
  <c r="B15"/>
  <c r="B14"/>
  <c r="B12"/>
  <c r="B11"/>
  <c r="B10"/>
  <c r="B9"/>
  <c r="B8"/>
  <c r="B6"/>
  <c r="B5"/>
  <c r="B4"/>
  <c r="B93" s="1"/>
  <c r="B104" i="14"/>
  <c r="B103"/>
  <c r="B102"/>
  <c r="B101"/>
  <c r="AH94"/>
  <c r="AG94"/>
  <c r="AF94"/>
  <c r="AE94"/>
  <c r="AD94"/>
  <c r="AC94"/>
  <c r="AB94"/>
  <c r="AA94"/>
  <c r="Z94"/>
  <c r="Y94"/>
  <c r="X94"/>
  <c r="W94"/>
  <c r="V94"/>
  <c r="U94"/>
  <c r="T94"/>
  <c r="S94"/>
  <c r="R94"/>
  <c r="Q94"/>
  <c r="P94"/>
  <c r="O94"/>
  <c r="N94"/>
  <c r="M94"/>
  <c r="L94"/>
  <c r="K94"/>
  <c r="J94"/>
  <c r="I94"/>
  <c r="H94"/>
  <c r="G94"/>
  <c r="F94"/>
  <c r="E94"/>
  <c r="D94"/>
  <c r="C94"/>
  <c r="AH93"/>
  <c r="AH97" s="1"/>
  <c r="AG93"/>
  <c r="AG98" s="1"/>
  <c r="AF93"/>
  <c r="AF95" s="1"/>
  <c r="AE93"/>
  <c r="AE95" s="1"/>
  <c r="AD93"/>
  <c r="AD97" s="1"/>
  <c r="AC93"/>
  <c r="AC98" s="1"/>
  <c r="AB93"/>
  <c r="AB95" s="1"/>
  <c r="AA93"/>
  <c r="AA95" s="1"/>
  <c r="Z93"/>
  <c r="Z97" s="1"/>
  <c r="Y93"/>
  <c r="Y98" s="1"/>
  <c r="X93"/>
  <c r="X95" s="1"/>
  <c r="W93"/>
  <c r="W95" s="1"/>
  <c r="V93"/>
  <c r="V97" s="1"/>
  <c r="U93"/>
  <c r="U98" s="1"/>
  <c r="T93"/>
  <c r="T95" s="1"/>
  <c r="S93"/>
  <c r="S95" s="1"/>
  <c r="R93"/>
  <c r="R97" s="1"/>
  <c r="Q93"/>
  <c r="Q98" s="1"/>
  <c r="P93"/>
  <c r="P95" s="1"/>
  <c r="O93"/>
  <c r="O95" s="1"/>
  <c r="N93"/>
  <c r="N97" s="1"/>
  <c r="M93"/>
  <c r="M98" s="1"/>
  <c r="L93"/>
  <c r="L95" s="1"/>
  <c r="K93"/>
  <c r="K95" s="1"/>
  <c r="J93"/>
  <c r="J97" s="1"/>
  <c r="I93"/>
  <c r="I98" s="1"/>
  <c r="H93"/>
  <c r="H95" s="1"/>
  <c r="G93"/>
  <c r="G95" s="1"/>
  <c r="F93"/>
  <c r="F97" s="1"/>
  <c r="E93"/>
  <c r="E98" s="1"/>
  <c r="D93"/>
  <c r="D95" s="1"/>
  <c r="C93"/>
  <c r="C95" s="1"/>
  <c r="AH88"/>
  <c r="AH91" s="1"/>
  <c r="AG88"/>
  <c r="AF88"/>
  <c r="AE88"/>
  <c r="AD88"/>
  <c r="AC88"/>
  <c r="AB88"/>
  <c r="AA88"/>
  <c r="Z88"/>
  <c r="Y88"/>
  <c r="X88"/>
  <c r="W88"/>
  <c r="V88"/>
  <c r="U88"/>
  <c r="T88"/>
  <c r="S88"/>
  <c r="R88"/>
  <c r="Q88"/>
  <c r="P88"/>
  <c r="O88"/>
  <c r="N88"/>
  <c r="M88"/>
  <c r="L88"/>
  <c r="K88"/>
  <c r="J88"/>
  <c r="I88"/>
  <c r="H88"/>
  <c r="G88"/>
  <c r="F88"/>
  <c r="E88"/>
  <c r="D88"/>
  <c r="B88" s="1"/>
  <c r="C88"/>
  <c r="B87"/>
  <c r="AH84"/>
  <c r="AH90" s="1"/>
  <c r="AG84"/>
  <c r="AG90" s="1"/>
  <c r="AF84"/>
  <c r="AF90" s="1"/>
  <c r="AE84"/>
  <c r="AE90" s="1"/>
  <c r="AD84"/>
  <c r="AD91" s="1"/>
  <c r="AC84"/>
  <c r="AC90" s="1"/>
  <c r="AB84"/>
  <c r="AB90" s="1"/>
  <c r="AA84"/>
  <c r="AA90" s="1"/>
  <c r="Z84"/>
  <c r="Z91" s="1"/>
  <c r="Y84"/>
  <c r="Y90" s="1"/>
  <c r="X84"/>
  <c r="X90" s="1"/>
  <c r="W84"/>
  <c r="W90" s="1"/>
  <c r="V84"/>
  <c r="V91" s="1"/>
  <c r="U84"/>
  <c r="U90" s="1"/>
  <c r="T84"/>
  <c r="T90" s="1"/>
  <c r="S84"/>
  <c r="S90" s="1"/>
  <c r="R84"/>
  <c r="R91" s="1"/>
  <c r="Q84"/>
  <c r="Q90" s="1"/>
  <c r="P84"/>
  <c r="P90" s="1"/>
  <c r="O84"/>
  <c r="O90" s="1"/>
  <c r="N84"/>
  <c r="N91" s="1"/>
  <c r="M84"/>
  <c r="M90" s="1"/>
  <c r="L84"/>
  <c r="L90" s="1"/>
  <c r="K84"/>
  <c r="K90" s="1"/>
  <c r="J84"/>
  <c r="J91" s="1"/>
  <c r="I84"/>
  <c r="I90" s="1"/>
  <c r="H84"/>
  <c r="H90" s="1"/>
  <c r="G84"/>
  <c r="G90" s="1"/>
  <c r="F84"/>
  <c r="F91" s="1"/>
  <c r="E84"/>
  <c r="E90" s="1"/>
  <c r="D84"/>
  <c r="B84" s="1"/>
  <c r="C84"/>
  <c r="C90" s="1"/>
  <c r="B82"/>
  <c r="B81"/>
  <c r="B80"/>
  <c r="B79"/>
  <c r="B78"/>
  <c r="B77"/>
  <c r="B76"/>
  <c r="B75"/>
  <c r="B74"/>
  <c r="B73"/>
  <c r="B72"/>
  <c r="B71"/>
  <c r="B70"/>
  <c r="B68"/>
  <c r="B66"/>
  <c r="B65"/>
  <c r="B64"/>
  <c r="B63"/>
  <c r="B61"/>
  <c r="B60"/>
  <c r="B59"/>
  <c r="B58"/>
  <c r="B56"/>
  <c r="B55"/>
  <c r="B54"/>
  <c r="B53"/>
  <c r="B52"/>
  <c r="B51"/>
  <c r="B50"/>
  <c r="B49"/>
  <c r="B48"/>
  <c r="B47"/>
  <c r="B45"/>
  <c r="B44"/>
  <c r="B43"/>
  <c r="B42"/>
  <c r="B41"/>
  <c r="B40"/>
  <c r="B38"/>
  <c r="B37"/>
  <c r="B36"/>
  <c r="B35"/>
  <c r="B34"/>
  <c r="B33"/>
  <c r="B32"/>
  <c r="B30"/>
  <c r="B28"/>
  <c r="B27"/>
  <c r="B25"/>
  <c r="B94" s="1"/>
  <c r="B24"/>
  <c r="B23"/>
  <c r="B22"/>
  <c r="B21"/>
  <c r="B20"/>
  <c r="B19"/>
  <c r="B18"/>
  <c r="B17"/>
  <c r="B16"/>
  <c r="B15"/>
  <c r="B14"/>
  <c r="B12"/>
  <c r="B11"/>
  <c r="B10"/>
  <c r="B9"/>
  <c r="B8"/>
  <c r="B6"/>
  <c r="B5"/>
  <c r="B4"/>
  <c r="B93" s="1"/>
  <c r="B102" i="13"/>
  <c r="B101"/>
  <c r="B100"/>
  <c r="B99"/>
  <c r="AI92"/>
  <c r="AH92"/>
  <c r="AG92"/>
  <c r="AF92"/>
  <c r="AE92"/>
  <c r="AD92"/>
  <c r="AC92"/>
  <c r="AB92"/>
  <c r="AA92"/>
  <c r="Z92"/>
  <c r="Y92"/>
  <c r="X92"/>
  <c r="W92"/>
  <c r="V92"/>
  <c r="U92"/>
  <c r="T92"/>
  <c r="S92"/>
  <c r="R92"/>
  <c r="Q92"/>
  <c r="P92"/>
  <c r="O92"/>
  <c r="N92"/>
  <c r="M92"/>
  <c r="L92"/>
  <c r="K92"/>
  <c r="J92"/>
  <c r="I92"/>
  <c r="H92"/>
  <c r="G92"/>
  <c r="F92"/>
  <c r="E92"/>
  <c r="D92"/>
  <c r="C92"/>
  <c r="AI91"/>
  <c r="AI95" s="1"/>
  <c r="AH91"/>
  <c r="AH95" s="1"/>
  <c r="AG91"/>
  <c r="AG96" s="1"/>
  <c r="AF91"/>
  <c r="AF96" s="1"/>
  <c r="AE91"/>
  <c r="AE95" s="1"/>
  <c r="AD91"/>
  <c r="AD95" s="1"/>
  <c r="AC91"/>
  <c r="AC96" s="1"/>
  <c r="AB91"/>
  <c r="AB96" s="1"/>
  <c r="AA91"/>
  <c r="AA95" s="1"/>
  <c r="Z91"/>
  <c r="Z95" s="1"/>
  <c r="Y91"/>
  <c r="Y96" s="1"/>
  <c r="X91"/>
  <c r="X96" s="1"/>
  <c r="W91"/>
  <c r="W95" s="1"/>
  <c r="V91"/>
  <c r="V95" s="1"/>
  <c r="U91"/>
  <c r="U96" s="1"/>
  <c r="T91"/>
  <c r="T96" s="1"/>
  <c r="S91"/>
  <c r="S95" s="1"/>
  <c r="R91"/>
  <c r="R95" s="1"/>
  <c r="Q91"/>
  <c r="Q96" s="1"/>
  <c r="P91"/>
  <c r="P96" s="1"/>
  <c r="O91"/>
  <c r="O95" s="1"/>
  <c r="N91"/>
  <c r="N95" s="1"/>
  <c r="M91"/>
  <c r="M96" s="1"/>
  <c r="L91"/>
  <c r="L96" s="1"/>
  <c r="K91"/>
  <c r="K95" s="1"/>
  <c r="J91"/>
  <c r="J95" s="1"/>
  <c r="I91"/>
  <c r="I96" s="1"/>
  <c r="H91"/>
  <c r="H96" s="1"/>
  <c r="G91"/>
  <c r="G95" s="1"/>
  <c r="F91"/>
  <c r="F95" s="1"/>
  <c r="E91"/>
  <c r="E96" s="1"/>
  <c r="D91"/>
  <c r="D96" s="1"/>
  <c r="C91"/>
  <c r="C95" s="1"/>
  <c r="AI86"/>
  <c r="AH86"/>
  <c r="AG86"/>
  <c r="AF86"/>
  <c r="AE86"/>
  <c r="AD86"/>
  <c r="AC86"/>
  <c r="AB86"/>
  <c r="AA86"/>
  <c r="Z86"/>
  <c r="Y86"/>
  <c r="X86"/>
  <c r="W86"/>
  <c r="V86"/>
  <c r="U86"/>
  <c r="T86"/>
  <c r="S86"/>
  <c r="R86"/>
  <c r="Q86"/>
  <c r="P86"/>
  <c r="O86"/>
  <c r="N86"/>
  <c r="M86"/>
  <c r="L86"/>
  <c r="K86"/>
  <c r="J86"/>
  <c r="I86"/>
  <c r="H86"/>
  <c r="G86"/>
  <c r="F86"/>
  <c r="E86"/>
  <c r="D86"/>
  <c r="C86"/>
  <c r="B86" s="1"/>
  <c r="B85"/>
  <c r="AI82"/>
  <c r="AI89" s="1"/>
  <c r="AH82"/>
  <c r="AH89" s="1"/>
  <c r="AG82"/>
  <c r="AG88" s="1"/>
  <c r="AF82"/>
  <c r="AF88" s="1"/>
  <c r="AE82"/>
  <c r="AE89" s="1"/>
  <c r="AD82"/>
  <c r="AD89" s="1"/>
  <c r="AC82"/>
  <c r="AC88" s="1"/>
  <c r="AB82"/>
  <c r="AB88" s="1"/>
  <c r="AA82"/>
  <c r="AA89" s="1"/>
  <c r="Z82"/>
  <c r="Z89" s="1"/>
  <c r="Y82"/>
  <c r="Y88" s="1"/>
  <c r="X82"/>
  <c r="X88" s="1"/>
  <c r="W82"/>
  <c r="W89" s="1"/>
  <c r="V82"/>
  <c r="V89" s="1"/>
  <c r="U82"/>
  <c r="U88" s="1"/>
  <c r="T82"/>
  <c r="T88" s="1"/>
  <c r="S82"/>
  <c r="S89" s="1"/>
  <c r="R82"/>
  <c r="R89" s="1"/>
  <c r="Q82"/>
  <c r="Q88" s="1"/>
  <c r="P82"/>
  <c r="P88" s="1"/>
  <c r="O82"/>
  <c r="O89" s="1"/>
  <c r="N82"/>
  <c r="N89" s="1"/>
  <c r="M82"/>
  <c r="M88" s="1"/>
  <c r="L82"/>
  <c r="L88" s="1"/>
  <c r="K82"/>
  <c r="K89" s="1"/>
  <c r="J82"/>
  <c r="J89" s="1"/>
  <c r="I82"/>
  <c r="I88" s="1"/>
  <c r="H82"/>
  <c r="H88" s="1"/>
  <c r="G82"/>
  <c r="G89" s="1"/>
  <c r="F82"/>
  <c r="F89" s="1"/>
  <c r="E82"/>
  <c r="E88" s="1"/>
  <c r="D82"/>
  <c r="D88" s="1"/>
  <c r="C82"/>
  <c r="C89" s="1"/>
  <c r="B80"/>
  <c r="B79"/>
  <c r="B78"/>
  <c r="B77"/>
  <c r="B76"/>
  <c r="B75"/>
  <c r="B74"/>
  <c r="B73"/>
  <c r="B72"/>
  <c r="B71"/>
  <c r="B69"/>
  <c r="B68"/>
  <c r="B67"/>
  <c r="B65"/>
  <c r="B63"/>
  <c r="B62"/>
  <c r="B61"/>
  <c r="B60"/>
  <c r="B58"/>
  <c r="B57"/>
  <c r="B56"/>
  <c r="B55"/>
  <c r="B53"/>
  <c r="B52"/>
  <c r="B51"/>
  <c r="B50"/>
  <c r="B49"/>
  <c r="B48"/>
  <c r="B47"/>
  <c r="B46"/>
  <c r="B45"/>
  <c r="B44"/>
  <c r="B42"/>
  <c r="B40"/>
  <c r="B39"/>
  <c r="B38"/>
  <c r="B36"/>
  <c r="B35"/>
  <c r="B34"/>
  <c r="B33"/>
  <c r="B32"/>
  <c r="B30"/>
  <c r="B28"/>
  <c r="B27"/>
  <c r="B25"/>
  <c r="B92" s="1"/>
  <c r="B24"/>
  <c r="B23"/>
  <c r="B22"/>
  <c r="B21"/>
  <c r="B20"/>
  <c r="B19"/>
  <c r="B18"/>
  <c r="B17"/>
  <c r="B16"/>
  <c r="B15"/>
  <c r="B13"/>
  <c r="B12"/>
  <c r="B11"/>
  <c r="B10"/>
  <c r="B9"/>
  <c r="B8"/>
  <c r="B6"/>
  <c r="B5"/>
  <c r="B4"/>
  <c r="B91" s="1"/>
  <c r="B103" i="12"/>
  <c r="B102"/>
  <c r="B101"/>
  <c r="B100"/>
  <c r="AJ93"/>
  <c r="AI93"/>
  <c r="AH93"/>
  <c r="AG93"/>
  <c r="AF93"/>
  <c r="AE93"/>
  <c r="AD93"/>
  <c r="AC93"/>
  <c r="AB93"/>
  <c r="AA93"/>
  <c r="Z93"/>
  <c r="Y93"/>
  <c r="X93"/>
  <c r="W93"/>
  <c r="V93"/>
  <c r="U93"/>
  <c r="T93"/>
  <c r="S93"/>
  <c r="R93"/>
  <c r="Q93"/>
  <c r="P93"/>
  <c r="O93"/>
  <c r="N93"/>
  <c r="M93"/>
  <c r="L93"/>
  <c r="K93"/>
  <c r="J93"/>
  <c r="I93"/>
  <c r="H93"/>
  <c r="G93"/>
  <c r="F93"/>
  <c r="E93"/>
  <c r="D93"/>
  <c r="C93"/>
  <c r="AJ92"/>
  <c r="AJ96" s="1"/>
  <c r="AI92"/>
  <c r="AI96" s="1"/>
  <c r="AH92"/>
  <c r="AH96" s="1"/>
  <c r="AG92"/>
  <c r="AG94" s="1"/>
  <c r="AF92"/>
  <c r="AF96" s="1"/>
  <c r="AE92"/>
  <c r="AE97" s="1"/>
  <c r="AD92"/>
  <c r="AD96" s="1"/>
  <c r="AC92"/>
  <c r="AC94" s="1"/>
  <c r="AB92"/>
  <c r="AB97" s="1"/>
  <c r="AA92"/>
  <c r="AA97" s="1"/>
  <c r="Z92"/>
  <c r="Z96" s="1"/>
  <c r="Y92"/>
  <c r="Y94" s="1"/>
  <c r="X92"/>
  <c r="X97" s="1"/>
  <c r="W92"/>
  <c r="W97" s="1"/>
  <c r="V92"/>
  <c r="V96" s="1"/>
  <c r="U92"/>
  <c r="U94" s="1"/>
  <c r="T92"/>
  <c r="T97" s="1"/>
  <c r="S92"/>
  <c r="S97" s="1"/>
  <c r="R92"/>
  <c r="R96" s="1"/>
  <c r="Q92"/>
  <c r="Q94" s="1"/>
  <c r="P92"/>
  <c r="P97" s="1"/>
  <c r="O92"/>
  <c r="O97" s="1"/>
  <c r="N92"/>
  <c r="N96" s="1"/>
  <c r="M92"/>
  <c r="M94" s="1"/>
  <c r="L92"/>
  <c r="L97" s="1"/>
  <c r="K92"/>
  <c r="K97" s="1"/>
  <c r="J92"/>
  <c r="J96" s="1"/>
  <c r="I92"/>
  <c r="I94" s="1"/>
  <c r="H92"/>
  <c r="H97" s="1"/>
  <c r="G92"/>
  <c r="G97" s="1"/>
  <c r="F92"/>
  <c r="F96" s="1"/>
  <c r="E92"/>
  <c r="E94" s="1"/>
  <c r="D92"/>
  <c r="D97" s="1"/>
  <c r="C92"/>
  <c r="C97" s="1"/>
  <c r="AH90"/>
  <c r="AD90"/>
  <c r="Z90"/>
  <c r="V90"/>
  <c r="R90"/>
  <c r="N90"/>
  <c r="AG89"/>
  <c r="AC89"/>
  <c r="Y89"/>
  <c r="U89"/>
  <c r="Q89"/>
  <c r="M89"/>
  <c r="I89"/>
  <c r="E89"/>
  <c r="AJ87"/>
  <c r="AI87"/>
  <c r="AH87"/>
  <c r="AG87"/>
  <c r="AF87"/>
  <c r="AE87"/>
  <c r="AD87"/>
  <c r="AC87"/>
  <c r="AB87"/>
  <c r="AA87"/>
  <c r="Z87"/>
  <c r="Y87"/>
  <c r="X87"/>
  <c r="W87"/>
  <c r="V87"/>
  <c r="U87"/>
  <c r="T87"/>
  <c r="S87"/>
  <c r="R87"/>
  <c r="Q87"/>
  <c r="P87"/>
  <c r="O87"/>
  <c r="N87"/>
  <c r="M87"/>
  <c r="L87"/>
  <c r="K87"/>
  <c r="J87"/>
  <c r="I87"/>
  <c r="H87"/>
  <c r="G87"/>
  <c r="F87"/>
  <c r="E87"/>
  <c r="D87"/>
  <c r="B87" s="1"/>
  <c r="C87"/>
  <c r="B86"/>
  <c r="AJ83"/>
  <c r="AJ90" s="1"/>
  <c r="AI83"/>
  <c r="AI90" s="1"/>
  <c r="AH83"/>
  <c r="AH89" s="1"/>
  <c r="AG83"/>
  <c r="AG90" s="1"/>
  <c r="AF83"/>
  <c r="AF90" s="1"/>
  <c r="AE83"/>
  <c r="AE90" s="1"/>
  <c r="AD83"/>
  <c r="AD89" s="1"/>
  <c r="AC83"/>
  <c r="AC90" s="1"/>
  <c r="AB83"/>
  <c r="AB90" s="1"/>
  <c r="AA83"/>
  <c r="AA90" s="1"/>
  <c r="Z83"/>
  <c r="Z89" s="1"/>
  <c r="Y83"/>
  <c r="Y90" s="1"/>
  <c r="X83"/>
  <c r="X90" s="1"/>
  <c r="W83"/>
  <c r="W90" s="1"/>
  <c r="V83"/>
  <c r="V89" s="1"/>
  <c r="U83"/>
  <c r="U90" s="1"/>
  <c r="T83"/>
  <c r="T90" s="1"/>
  <c r="S83"/>
  <c r="S90" s="1"/>
  <c r="R83"/>
  <c r="R89" s="1"/>
  <c r="Q83"/>
  <c r="Q90" s="1"/>
  <c r="P83"/>
  <c r="P90" s="1"/>
  <c r="O83"/>
  <c r="O90" s="1"/>
  <c r="N83"/>
  <c r="N89" s="1"/>
  <c r="M83"/>
  <c r="M90" s="1"/>
  <c r="L83"/>
  <c r="L90" s="1"/>
  <c r="K83"/>
  <c r="K90" s="1"/>
  <c r="J83"/>
  <c r="J90" s="1"/>
  <c r="I83"/>
  <c r="I90" s="1"/>
  <c r="H83"/>
  <c r="H90" s="1"/>
  <c r="G83"/>
  <c r="G90" s="1"/>
  <c r="F83"/>
  <c r="F90" s="1"/>
  <c r="E83"/>
  <c r="E90" s="1"/>
  <c r="D83"/>
  <c r="D90" s="1"/>
  <c r="C83"/>
  <c r="C90" s="1"/>
  <c r="B81"/>
  <c r="B80"/>
  <c r="B79"/>
  <c r="B78"/>
  <c r="B77"/>
  <c r="B76"/>
  <c r="B75"/>
  <c r="B74"/>
  <c r="B73"/>
  <c r="B72"/>
  <c r="B70"/>
  <c r="B69"/>
  <c r="B68"/>
  <c r="B66"/>
  <c r="B64"/>
  <c r="B63"/>
  <c r="B62"/>
  <c r="B61"/>
  <c r="B60"/>
  <c r="B58"/>
  <c r="B57"/>
  <c r="B56"/>
  <c r="B55"/>
  <c r="B53"/>
  <c r="B52"/>
  <c r="B51"/>
  <c r="B50"/>
  <c r="B49"/>
  <c r="B48"/>
  <c r="B47"/>
  <c r="B46"/>
  <c r="B45"/>
  <c r="B44"/>
  <c r="B42"/>
  <c r="B40"/>
  <c r="B39"/>
  <c r="B38"/>
  <c r="B36"/>
  <c r="B35"/>
  <c r="B34"/>
  <c r="B33"/>
  <c r="B32"/>
  <c r="B30"/>
  <c r="B28"/>
  <c r="B27"/>
  <c r="B25"/>
  <c r="B93" s="1"/>
  <c r="B24"/>
  <c r="B23"/>
  <c r="B22"/>
  <c r="B21"/>
  <c r="B20"/>
  <c r="B19"/>
  <c r="B18"/>
  <c r="B17"/>
  <c r="B16"/>
  <c r="B15"/>
  <c r="B13"/>
  <c r="B12"/>
  <c r="B11"/>
  <c r="B10"/>
  <c r="B9"/>
  <c r="B8"/>
  <c r="B6"/>
  <c r="B5"/>
  <c r="B4"/>
  <c r="B92" s="1"/>
  <c r="B104" i="11"/>
  <c r="B103"/>
  <c r="B102"/>
  <c r="B101"/>
  <c r="AK94"/>
  <c r="AJ94"/>
  <c r="AI94"/>
  <c r="AH94"/>
  <c r="AG94"/>
  <c r="AF94"/>
  <c r="AE94"/>
  <c r="AD94"/>
  <c r="AC94"/>
  <c r="AB94"/>
  <c r="AA94"/>
  <c r="Z94"/>
  <c r="Y94"/>
  <c r="X94"/>
  <c r="W94"/>
  <c r="V94"/>
  <c r="U94"/>
  <c r="T94"/>
  <c r="S94"/>
  <c r="R94"/>
  <c r="Q94"/>
  <c r="P94"/>
  <c r="O94"/>
  <c r="N94"/>
  <c r="M94"/>
  <c r="L94"/>
  <c r="K94"/>
  <c r="J94"/>
  <c r="I94"/>
  <c r="H94"/>
  <c r="G94"/>
  <c r="F94"/>
  <c r="E94"/>
  <c r="D94"/>
  <c r="C94"/>
  <c r="AK93"/>
  <c r="AK98" s="1"/>
  <c r="AJ93"/>
  <c r="AJ98" s="1"/>
  <c r="AI93"/>
  <c r="AI98" s="1"/>
  <c r="AH93"/>
  <c r="AH98" s="1"/>
  <c r="AG93"/>
  <c r="AG98" s="1"/>
  <c r="AF93"/>
  <c r="AF98" s="1"/>
  <c r="AE93"/>
  <c r="AE98" s="1"/>
  <c r="AD93"/>
  <c r="AD98" s="1"/>
  <c r="AC93"/>
  <c r="AC98" s="1"/>
  <c r="AB93"/>
  <c r="AB98" s="1"/>
  <c r="AA93"/>
  <c r="AA98" s="1"/>
  <c r="Z93"/>
  <c r="Z98" s="1"/>
  <c r="Y93"/>
  <c r="Y98" s="1"/>
  <c r="X93"/>
  <c r="X98" s="1"/>
  <c r="W93"/>
  <c r="W98" s="1"/>
  <c r="V93"/>
  <c r="V98" s="1"/>
  <c r="U93"/>
  <c r="U98" s="1"/>
  <c r="T93"/>
  <c r="T98" s="1"/>
  <c r="S93"/>
  <c r="S98" s="1"/>
  <c r="R93"/>
  <c r="R98" s="1"/>
  <c r="Q93"/>
  <c r="Q98" s="1"/>
  <c r="P93"/>
  <c r="P98" s="1"/>
  <c r="O93"/>
  <c r="O98" s="1"/>
  <c r="N93"/>
  <c r="N98" s="1"/>
  <c r="M93"/>
  <c r="M98" s="1"/>
  <c r="L93"/>
  <c r="L98" s="1"/>
  <c r="K93"/>
  <c r="K98" s="1"/>
  <c r="J93"/>
  <c r="J98" s="1"/>
  <c r="I93"/>
  <c r="I98" s="1"/>
  <c r="H93"/>
  <c r="H98" s="1"/>
  <c r="G93"/>
  <c r="G98" s="1"/>
  <c r="F93"/>
  <c r="F98" s="1"/>
  <c r="E93"/>
  <c r="E98" s="1"/>
  <c r="D93"/>
  <c r="D98" s="1"/>
  <c r="C93"/>
  <c r="C98" s="1"/>
  <c r="AK88"/>
  <c r="AJ88"/>
  <c r="AI88"/>
  <c r="AH88"/>
  <c r="AG88"/>
  <c r="AF88"/>
  <c r="AE88"/>
  <c r="AD88"/>
  <c r="AC88"/>
  <c r="AB88"/>
  <c r="AA88"/>
  <c r="Z88"/>
  <c r="Y88"/>
  <c r="X88"/>
  <c r="W88"/>
  <c r="V88"/>
  <c r="U88"/>
  <c r="T88"/>
  <c r="S88"/>
  <c r="R88"/>
  <c r="Q88"/>
  <c r="P88"/>
  <c r="O88"/>
  <c r="N88"/>
  <c r="M88"/>
  <c r="L88"/>
  <c r="K88"/>
  <c r="J88"/>
  <c r="I88"/>
  <c r="H88"/>
  <c r="G88"/>
  <c r="F88"/>
  <c r="E88"/>
  <c r="B88" s="1"/>
  <c r="D88"/>
  <c r="C88"/>
  <c r="B87"/>
  <c r="AK84"/>
  <c r="AK91" s="1"/>
  <c r="AJ84"/>
  <c r="AJ91" s="1"/>
  <c r="AI84"/>
  <c r="AI91" s="1"/>
  <c r="AH84"/>
  <c r="AH91" s="1"/>
  <c r="AG84"/>
  <c r="AG91" s="1"/>
  <c r="AF84"/>
  <c r="AF91" s="1"/>
  <c r="AE84"/>
  <c r="AE91" s="1"/>
  <c r="AD84"/>
  <c r="AD91" s="1"/>
  <c r="AC84"/>
  <c r="AC91" s="1"/>
  <c r="AB84"/>
  <c r="AB91" s="1"/>
  <c r="AA84"/>
  <c r="AA91" s="1"/>
  <c r="Z84"/>
  <c r="Z91" s="1"/>
  <c r="Y84"/>
  <c r="Y91" s="1"/>
  <c r="X84"/>
  <c r="X91" s="1"/>
  <c r="W84"/>
  <c r="W91" s="1"/>
  <c r="V84"/>
  <c r="V91" s="1"/>
  <c r="U84"/>
  <c r="U91" s="1"/>
  <c r="T84"/>
  <c r="T91" s="1"/>
  <c r="S84"/>
  <c r="S91" s="1"/>
  <c r="R84"/>
  <c r="R91" s="1"/>
  <c r="Q84"/>
  <c r="Q91" s="1"/>
  <c r="P84"/>
  <c r="P91" s="1"/>
  <c r="O84"/>
  <c r="O91" s="1"/>
  <c r="N84"/>
  <c r="N91" s="1"/>
  <c r="M84"/>
  <c r="M91" s="1"/>
  <c r="L84"/>
  <c r="L91" s="1"/>
  <c r="K84"/>
  <c r="K91" s="1"/>
  <c r="J84"/>
  <c r="J91" s="1"/>
  <c r="I84"/>
  <c r="I91" s="1"/>
  <c r="H84"/>
  <c r="H91" s="1"/>
  <c r="G84"/>
  <c r="G91" s="1"/>
  <c r="F84"/>
  <c r="F91" s="1"/>
  <c r="E84"/>
  <c r="E91" s="1"/>
  <c r="D84"/>
  <c r="D91" s="1"/>
  <c r="C84"/>
  <c r="C91" s="1"/>
  <c r="B84"/>
  <c r="B91" s="1"/>
  <c r="B82"/>
  <c r="B81"/>
  <c r="B80"/>
  <c r="B79"/>
  <c r="B78"/>
  <c r="B77"/>
  <c r="B76"/>
  <c r="B75"/>
  <c r="B74"/>
  <c r="B73"/>
  <c r="B72"/>
  <c r="B70"/>
  <c r="B69"/>
  <c r="B68"/>
  <c r="B66"/>
  <c r="B64"/>
  <c r="B63"/>
  <c r="B62"/>
  <c r="B61"/>
  <c r="B60"/>
  <c r="B58"/>
  <c r="B57"/>
  <c r="B56"/>
  <c r="B55"/>
  <c r="B53"/>
  <c r="B52"/>
  <c r="B51"/>
  <c r="B50"/>
  <c r="B49"/>
  <c r="B48"/>
  <c r="B47"/>
  <c r="B46"/>
  <c r="B45"/>
  <c r="B44"/>
  <c r="B42"/>
  <c r="B40"/>
  <c r="B39"/>
  <c r="B38"/>
  <c r="B36"/>
  <c r="B35"/>
  <c r="B34"/>
  <c r="B33"/>
  <c r="B32"/>
  <c r="B30"/>
  <c r="B28"/>
  <c r="B27"/>
  <c r="B25"/>
  <c r="B94" s="1"/>
  <c r="B24"/>
  <c r="B23"/>
  <c r="B22"/>
  <c r="B21"/>
  <c r="B20"/>
  <c r="B19"/>
  <c r="B18"/>
  <c r="B17"/>
  <c r="B16"/>
  <c r="B15"/>
  <c r="B13"/>
  <c r="B12"/>
  <c r="B11"/>
  <c r="B10"/>
  <c r="B9"/>
  <c r="B8"/>
  <c r="B6"/>
  <c r="B5"/>
  <c r="B4"/>
  <c r="B93" s="1"/>
  <c r="B106" i="10"/>
  <c r="B105"/>
  <c r="B104"/>
  <c r="B103"/>
  <c r="AK96"/>
  <c r="AJ96"/>
  <c r="AI96"/>
  <c r="AH96"/>
  <c r="AG96"/>
  <c r="AF96"/>
  <c r="AE96"/>
  <c r="AD96"/>
  <c r="AC96"/>
  <c r="AB96"/>
  <c r="AA96"/>
  <c r="Z96"/>
  <c r="Y96"/>
  <c r="X96"/>
  <c r="W96"/>
  <c r="V96"/>
  <c r="U96"/>
  <c r="T96"/>
  <c r="S96"/>
  <c r="R96"/>
  <c r="Q96"/>
  <c r="P96"/>
  <c r="O96"/>
  <c r="N96"/>
  <c r="M96"/>
  <c r="L96"/>
  <c r="K96"/>
  <c r="J96"/>
  <c r="I96"/>
  <c r="H96"/>
  <c r="G96"/>
  <c r="F96"/>
  <c r="E96"/>
  <c r="D96"/>
  <c r="C96"/>
  <c r="AK95"/>
  <c r="AK100" s="1"/>
  <c r="AJ95"/>
  <c r="AJ100" s="1"/>
  <c r="AI95"/>
  <c r="AI100" s="1"/>
  <c r="AH95"/>
  <c r="AH100" s="1"/>
  <c r="AG95"/>
  <c r="AG100" s="1"/>
  <c r="AF95"/>
  <c r="AF100" s="1"/>
  <c r="AE95"/>
  <c r="AE100" s="1"/>
  <c r="AD95"/>
  <c r="AD100" s="1"/>
  <c r="AC95"/>
  <c r="AC100" s="1"/>
  <c r="AB95"/>
  <c r="AB100" s="1"/>
  <c r="AA95"/>
  <c r="AA100" s="1"/>
  <c r="Z95"/>
  <c r="Z100" s="1"/>
  <c r="Y95"/>
  <c r="Y100" s="1"/>
  <c r="X95"/>
  <c r="X100" s="1"/>
  <c r="W95"/>
  <c r="W100" s="1"/>
  <c r="V95"/>
  <c r="V100" s="1"/>
  <c r="U95"/>
  <c r="U100" s="1"/>
  <c r="T95"/>
  <c r="T100" s="1"/>
  <c r="S95"/>
  <c r="S100" s="1"/>
  <c r="R95"/>
  <c r="R100" s="1"/>
  <c r="Q95"/>
  <c r="Q100" s="1"/>
  <c r="P95"/>
  <c r="P100" s="1"/>
  <c r="O95"/>
  <c r="O100" s="1"/>
  <c r="N95"/>
  <c r="N100" s="1"/>
  <c r="M95"/>
  <c r="M100" s="1"/>
  <c r="L95"/>
  <c r="L100" s="1"/>
  <c r="K95"/>
  <c r="K100" s="1"/>
  <c r="J95"/>
  <c r="J100" s="1"/>
  <c r="I95"/>
  <c r="I100" s="1"/>
  <c r="H95"/>
  <c r="H100" s="1"/>
  <c r="G95"/>
  <c r="G100" s="1"/>
  <c r="F95"/>
  <c r="F100" s="1"/>
  <c r="E95"/>
  <c r="E100" s="1"/>
  <c r="D95"/>
  <c r="D100" s="1"/>
  <c r="C95"/>
  <c r="C100" s="1"/>
  <c r="AK90"/>
  <c r="AJ90"/>
  <c r="AI90"/>
  <c r="AH90"/>
  <c r="AG90"/>
  <c r="AF90"/>
  <c r="AE90"/>
  <c r="AD90"/>
  <c r="AC90"/>
  <c r="AB90"/>
  <c r="AA90"/>
  <c r="Z90"/>
  <c r="Y90"/>
  <c r="X90"/>
  <c r="W90"/>
  <c r="V90"/>
  <c r="U90"/>
  <c r="T90"/>
  <c r="S90"/>
  <c r="R90"/>
  <c r="Q90"/>
  <c r="P90"/>
  <c r="O90"/>
  <c r="N90"/>
  <c r="M90"/>
  <c r="L90"/>
  <c r="K90"/>
  <c r="J90"/>
  <c r="I90"/>
  <c r="H90"/>
  <c r="G90"/>
  <c r="F90"/>
  <c r="E90"/>
  <c r="D90"/>
  <c r="C90"/>
  <c r="B90"/>
  <c r="B89"/>
  <c r="AK86"/>
  <c r="AK93" s="1"/>
  <c r="AJ86"/>
  <c r="AJ93" s="1"/>
  <c r="AI86"/>
  <c r="AI93" s="1"/>
  <c r="AH86"/>
  <c r="AH93" s="1"/>
  <c r="AG86"/>
  <c r="AG93" s="1"/>
  <c r="AF86"/>
  <c r="AF93" s="1"/>
  <c r="AE86"/>
  <c r="AE93" s="1"/>
  <c r="AD86"/>
  <c r="AD93" s="1"/>
  <c r="AC86"/>
  <c r="AC93" s="1"/>
  <c r="AB86"/>
  <c r="AB93" s="1"/>
  <c r="AA86"/>
  <c r="AA93" s="1"/>
  <c r="Z86"/>
  <c r="Z93" s="1"/>
  <c r="Y86"/>
  <c r="Y93" s="1"/>
  <c r="X86"/>
  <c r="X93" s="1"/>
  <c r="W86"/>
  <c r="W93" s="1"/>
  <c r="V86"/>
  <c r="V93" s="1"/>
  <c r="U86"/>
  <c r="U93" s="1"/>
  <c r="T86"/>
  <c r="T93" s="1"/>
  <c r="S86"/>
  <c r="S93" s="1"/>
  <c r="R86"/>
  <c r="R93" s="1"/>
  <c r="Q86"/>
  <c r="Q93" s="1"/>
  <c r="P86"/>
  <c r="P93" s="1"/>
  <c r="O86"/>
  <c r="O93" s="1"/>
  <c r="N86"/>
  <c r="N93" s="1"/>
  <c r="M86"/>
  <c r="M93" s="1"/>
  <c r="L86"/>
  <c r="L93" s="1"/>
  <c r="K86"/>
  <c r="K93" s="1"/>
  <c r="J86"/>
  <c r="J93" s="1"/>
  <c r="I86"/>
  <c r="I93" s="1"/>
  <c r="H86"/>
  <c r="H93" s="1"/>
  <c r="G86"/>
  <c r="G93" s="1"/>
  <c r="F86"/>
  <c r="F93" s="1"/>
  <c r="E86"/>
  <c r="E93" s="1"/>
  <c r="D86"/>
  <c r="D93" s="1"/>
  <c r="C86"/>
  <c r="B86" s="1"/>
  <c r="B84"/>
  <c r="B83"/>
  <c r="B82"/>
  <c r="B81"/>
  <c r="B80"/>
  <c r="B79"/>
  <c r="B78"/>
  <c r="B77"/>
  <c r="B76"/>
  <c r="B75"/>
  <c r="B74"/>
  <c r="B73"/>
  <c r="B71"/>
  <c r="B70"/>
  <c r="B69"/>
  <c r="B67"/>
  <c r="B65"/>
  <c r="B64"/>
  <c r="B63"/>
  <c r="B62"/>
  <c r="B61"/>
  <c r="B59"/>
  <c r="B58"/>
  <c r="B57"/>
  <c r="B56"/>
  <c r="B54"/>
  <c r="B53"/>
  <c r="B52"/>
  <c r="B51"/>
  <c r="B50"/>
  <c r="B49"/>
  <c r="B48"/>
  <c r="B47"/>
  <c r="B46"/>
  <c r="B45"/>
  <c r="B43"/>
  <c r="B41"/>
  <c r="B40"/>
  <c r="B39"/>
  <c r="B37"/>
  <c r="B36"/>
  <c r="B35"/>
  <c r="B34"/>
  <c r="B33"/>
  <c r="B32"/>
  <c r="B30"/>
  <c r="B28"/>
  <c r="B27"/>
  <c r="B25"/>
  <c r="B24"/>
  <c r="B23"/>
  <c r="B22"/>
  <c r="B21"/>
  <c r="B20"/>
  <c r="B19"/>
  <c r="B18"/>
  <c r="B17"/>
  <c r="B16"/>
  <c r="B15"/>
  <c r="B13"/>
  <c r="B12"/>
  <c r="B11"/>
  <c r="B10"/>
  <c r="B96" s="1"/>
  <c r="B9"/>
  <c r="B8"/>
  <c r="B6"/>
  <c r="B5"/>
  <c r="B4"/>
  <c r="B95" s="1"/>
  <c r="B109" i="9"/>
  <c r="B108"/>
  <c r="B107"/>
  <c r="B106"/>
  <c r="AM99"/>
  <c r="AL99"/>
  <c r="AK99"/>
  <c r="AJ99"/>
  <c r="AI99"/>
  <c r="AH99"/>
  <c r="AG99"/>
  <c r="AF99"/>
  <c r="AE99"/>
  <c r="AD99"/>
  <c r="AC99"/>
  <c r="AB99"/>
  <c r="AA99"/>
  <c r="Z99"/>
  <c r="Y99"/>
  <c r="X99"/>
  <c r="W99"/>
  <c r="V99"/>
  <c r="U99"/>
  <c r="T99"/>
  <c r="S99"/>
  <c r="R99"/>
  <c r="Q99"/>
  <c r="P99"/>
  <c r="O99"/>
  <c r="N99"/>
  <c r="M99"/>
  <c r="L99"/>
  <c r="K99"/>
  <c r="J99"/>
  <c r="I99"/>
  <c r="H99"/>
  <c r="G99"/>
  <c r="F99"/>
  <c r="E99"/>
  <c r="D99"/>
  <c r="C99"/>
  <c r="AM98"/>
  <c r="AM103" s="1"/>
  <c r="AL98"/>
  <c r="AL102" s="1"/>
  <c r="AK98"/>
  <c r="AK102" s="1"/>
  <c r="AJ98"/>
  <c r="AJ103" s="1"/>
  <c r="AI98"/>
  <c r="AI103" s="1"/>
  <c r="AH98"/>
  <c r="AH102" s="1"/>
  <c r="AG98"/>
  <c r="AG102" s="1"/>
  <c r="AF98"/>
  <c r="AF103" s="1"/>
  <c r="AE98"/>
  <c r="AE103" s="1"/>
  <c r="AD98"/>
  <c r="AD102" s="1"/>
  <c r="AC98"/>
  <c r="AC102" s="1"/>
  <c r="AB98"/>
  <c r="AB103" s="1"/>
  <c r="AA98"/>
  <c r="AA103" s="1"/>
  <c r="Z98"/>
  <c r="Z102" s="1"/>
  <c r="Y98"/>
  <c r="Y102" s="1"/>
  <c r="X98"/>
  <c r="X103" s="1"/>
  <c r="W98"/>
  <c r="W103" s="1"/>
  <c r="V98"/>
  <c r="V102" s="1"/>
  <c r="U98"/>
  <c r="U102" s="1"/>
  <c r="T98"/>
  <c r="T103" s="1"/>
  <c r="S98"/>
  <c r="S103" s="1"/>
  <c r="R98"/>
  <c r="R102" s="1"/>
  <c r="Q98"/>
  <c r="Q102" s="1"/>
  <c r="P98"/>
  <c r="P103" s="1"/>
  <c r="O98"/>
  <c r="O103" s="1"/>
  <c r="N98"/>
  <c r="N102" s="1"/>
  <c r="M98"/>
  <c r="M102" s="1"/>
  <c r="L98"/>
  <c r="L103" s="1"/>
  <c r="K98"/>
  <c r="K103" s="1"/>
  <c r="J98"/>
  <c r="J102" s="1"/>
  <c r="I98"/>
  <c r="I102" s="1"/>
  <c r="H98"/>
  <c r="H103" s="1"/>
  <c r="G98"/>
  <c r="G103" s="1"/>
  <c r="F98"/>
  <c r="F102" s="1"/>
  <c r="E98"/>
  <c r="E102" s="1"/>
  <c r="D98"/>
  <c r="D103" s="1"/>
  <c r="C98"/>
  <c r="C103" s="1"/>
  <c r="AM93"/>
  <c r="AL93"/>
  <c r="AK93"/>
  <c r="AJ93"/>
  <c r="AI93"/>
  <c r="AH93"/>
  <c r="AG93"/>
  <c r="AF93"/>
  <c r="AE93"/>
  <c r="AD93"/>
  <c r="AC93"/>
  <c r="AB93"/>
  <c r="AA93"/>
  <c r="Z93"/>
  <c r="Y93"/>
  <c r="X93"/>
  <c r="W93"/>
  <c r="V93"/>
  <c r="U93"/>
  <c r="T93"/>
  <c r="S93"/>
  <c r="R93"/>
  <c r="Q93"/>
  <c r="P93"/>
  <c r="O93"/>
  <c r="N93"/>
  <c r="M93"/>
  <c r="L93"/>
  <c r="K93"/>
  <c r="J93"/>
  <c r="I93"/>
  <c r="H93"/>
  <c r="G93"/>
  <c r="F93"/>
  <c r="E93"/>
  <c r="D93"/>
  <c r="B93" s="1"/>
  <c r="C93"/>
  <c r="B92"/>
  <c r="AM89"/>
  <c r="AM95" s="1"/>
  <c r="AL89"/>
  <c r="AL96" s="1"/>
  <c r="AK89"/>
  <c r="AK96" s="1"/>
  <c r="AJ89"/>
  <c r="AJ95" s="1"/>
  <c r="AI89"/>
  <c r="AI95" s="1"/>
  <c r="AH89"/>
  <c r="AH96" s="1"/>
  <c r="AG89"/>
  <c r="AG96" s="1"/>
  <c r="AF89"/>
  <c r="AF95" s="1"/>
  <c r="AE89"/>
  <c r="AE95" s="1"/>
  <c r="AD89"/>
  <c r="AD96" s="1"/>
  <c r="AC89"/>
  <c r="AC96" s="1"/>
  <c r="AB89"/>
  <c r="AB95" s="1"/>
  <c r="AA89"/>
  <c r="AA95" s="1"/>
  <c r="Z89"/>
  <c r="Z96" s="1"/>
  <c r="Y89"/>
  <c r="Y96" s="1"/>
  <c r="X89"/>
  <c r="X95" s="1"/>
  <c r="W89"/>
  <c r="W95" s="1"/>
  <c r="V89"/>
  <c r="V96" s="1"/>
  <c r="U89"/>
  <c r="U96" s="1"/>
  <c r="T89"/>
  <c r="T95" s="1"/>
  <c r="S89"/>
  <c r="S95" s="1"/>
  <c r="R89"/>
  <c r="R96" s="1"/>
  <c r="Q89"/>
  <c r="Q96" s="1"/>
  <c r="P89"/>
  <c r="P95" s="1"/>
  <c r="O89"/>
  <c r="O95" s="1"/>
  <c r="N89"/>
  <c r="N96" s="1"/>
  <c r="M89"/>
  <c r="M96" s="1"/>
  <c r="L89"/>
  <c r="L95" s="1"/>
  <c r="K89"/>
  <c r="K95" s="1"/>
  <c r="J89"/>
  <c r="J96" s="1"/>
  <c r="I89"/>
  <c r="I96" s="1"/>
  <c r="H89"/>
  <c r="H95" s="1"/>
  <c r="G89"/>
  <c r="G95" s="1"/>
  <c r="F89"/>
  <c r="F96" s="1"/>
  <c r="E89"/>
  <c r="E96" s="1"/>
  <c r="D89"/>
  <c r="D95" s="1"/>
  <c r="C89"/>
  <c r="C95" s="1"/>
  <c r="B88"/>
  <c r="B87"/>
  <c r="B86"/>
  <c r="B85"/>
  <c r="B84"/>
  <c r="B83"/>
  <c r="B82"/>
  <c r="B81"/>
  <c r="B80"/>
  <c r="B79"/>
  <c r="B78"/>
  <c r="B77"/>
  <c r="B76"/>
  <c r="B75"/>
  <c r="B74"/>
  <c r="B72"/>
  <c r="B71"/>
  <c r="B70"/>
  <c r="B68"/>
  <c r="B66"/>
  <c r="B65"/>
  <c r="B64"/>
  <c r="B63"/>
  <c r="B62"/>
  <c r="B60"/>
  <c r="B59"/>
  <c r="B58"/>
  <c r="B57"/>
  <c r="B55"/>
  <c r="B54"/>
  <c r="B53"/>
  <c r="B52"/>
  <c r="B51"/>
  <c r="B50"/>
  <c r="B49"/>
  <c r="B48"/>
  <c r="B47"/>
  <c r="B46"/>
  <c r="B44"/>
  <c r="B42"/>
  <c r="B41"/>
  <c r="B40"/>
  <c r="B38"/>
  <c r="B37"/>
  <c r="B36"/>
  <c r="B35"/>
  <c r="B34"/>
  <c r="B33"/>
  <c r="B32"/>
  <c r="B30"/>
  <c r="B28"/>
  <c r="B27"/>
  <c r="B25"/>
  <c r="B24"/>
  <c r="B23"/>
  <c r="B22"/>
  <c r="B21"/>
  <c r="B20"/>
  <c r="B19"/>
  <c r="B18"/>
  <c r="B17"/>
  <c r="B16"/>
  <c r="B15"/>
  <c r="B13"/>
  <c r="B12"/>
  <c r="B11"/>
  <c r="B10"/>
  <c r="B99" s="1"/>
  <c r="B9"/>
  <c r="B8"/>
  <c r="B6"/>
  <c r="B5"/>
  <c r="B4"/>
  <c r="B98" s="1"/>
  <c r="B111" i="8"/>
  <c r="B110"/>
  <c r="B109"/>
  <c r="B108"/>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C101"/>
  <c r="AM100"/>
  <c r="AM105" s="1"/>
  <c r="AL100"/>
  <c r="AL105" s="1"/>
  <c r="AK100"/>
  <c r="AK104" s="1"/>
  <c r="AJ100"/>
  <c r="AJ104" s="1"/>
  <c r="AI100"/>
  <c r="AI105" s="1"/>
  <c r="AH100"/>
  <c r="AH105" s="1"/>
  <c r="AG100"/>
  <c r="AG104" s="1"/>
  <c r="AF100"/>
  <c r="AF104" s="1"/>
  <c r="AE100"/>
  <c r="AE105" s="1"/>
  <c r="AD100"/>
  <c r="AD105" s="1"/>
  <c r="AC100"/>
  <c r="AC104" s="1"/>
  <c r="AB100"/>
  <c r="AB104" s="1"/>
  <c r="AA100"/>
  <c r="AA105" s="1"/>
  <c r="Z100"/>
  <c r="Z105" s="1"/>
  <c r="Y100"/>
  <c r="Y104" s="1"/>
  <c r="X100"/>
  <c r="X104" s="1"/>
  <c r="W100"/>
  <c r="W105" s="1"/>
  <c r="V100"/>
  <c r="V105" s="1"/>
  <c r="U100"/>
  <c r="U104" s="1"/>
  <c r="T100"/>
  <c r="T104" s="1"/>
  <c r="S100"/>
  <c r="S105" s="1"/>
  <c r="R100"/>
  <c r="R105" s="1"/>
  <c r="Q100"/>
  <c r="Q104" s="1"/>
  <c r="P100"/>
  <c r="P104" s="1"/>
  <c r="O100"/>
  <c r="O105" s="1"/>
  <c r="N100"/>
  <c r="N105" s="1"/>
  <c r="M100"/>
  <c r="M104" s="1"/>
  <c r="L100"/>
  <c r="L104" s="1"/>
  <c r="K100"/>
  <c r="K105" s="1"/>
  <c r="J100"/>
  <c r="J105" s="1"/>
  <c r="I100"/>
  <c r="I104" s="1"/>
  <c r="H100"/>
  <c r="H104" s="1"/>
  <c r="G100"/>
  <c r="G105" s="1"/>
  <c r="F100"/>
  <c r="F105" s="1"/>
  <c r="E100"/>
  <c r="E104" s="1"/>
  <c r="D100"/>
  <c r="D104" s="1"/>
  <c r="C100"/>
  <c r="C105" s="1"/>
  <c r="AM95"/>
  <c r="AL95"/>
  <c r="AK95"/>
  <c r="AJ95"/>
  <c r="AI95"/>
  <c r="AH95"/>
  <c r="AG95"/>
  <c r="AF95"/>
  <c r="AE95"/>
  <c r="AD95"/>
  <c r="AC95"/>
  <c r="AB95"/>
  <c r="AA95"/>
  <c r="Z95"/>
  <c r="Y95"/>
  <c r="X95"/>
  <c r="W95"/>
  <c r="V95"/>
  <c r="U95"/>
  <c r="T95"/>
  <c r="S95"/>
  <c r="R95"/>
  <c r="Q95"/>
  <c r="P95"/>
  <c r="O95"/>
  <c r="N95"/>
  <c r="M95"/>
  <c r="L95"/>
  <c r="K95"/>
  <c r="J95"/>
  <c r="I95"/>
  <c r="H95"/>
  <c r="G95"/>
  <c r="F95"/>
  <c r="E95"/>
  <c r="D95"/>
  <c r="C95"/>
  <c r="B95"/>
  <c r="B94"/>
  <c r="AM91"/>
  <c r="AM98" s="1"/>
  <c r="AL91"/>
  <c r="AL97" s="1"/>
  <c r="AK91"/>
  <c r="AK97" s="1"/>
  <c r="AJ91"/>
  <c r="AJ98" s="1"/>
  <c r="AI91"/>
  <c r="AI98" s="1"/>
  <c r="AH91"/>
  <c r="AH97" s="1"/>
  <c r="AG91"/>
  <c r="AG97" s="1"/>
  <c r="AF91"/>
  <c r="AF98" s="1"/>
  <c r="AE91"/>
  <c r="AE98" s="1"/>
  <c r="AD91"/>
  <c r="AD97" s="1"/>
  <c r="AC91"/>
  <c r="AC97" s="1"/>
  <c r="AB91"/>
  <c r="AB98" s="1"/>
  <c r="AA91"/>
  <c r="AA98" s="1"/>
  <c r="Z91"/>
  <c r="Z97" s="1"/>
  <c r="Y91"/>
  <c r="Y97" s="1"/>
  <c r="X91"/>
  <c r="X98" s="1"/>
  <c r="W91"/>
  <c r="W98" s="1"/>
  <c r="V91"/>
  <c r="V97" s="1"/>
  <c r="U91"/>
  <c r="U97" s="1"/>
  <c r="T91"/>
  <c r="T98" s="1"/>
  <c r="S91"/>
  <c r="S98" s="1"/>
  <c r="R91"/>
  <c r="R97" s="1"/>
  <c r="Q91"/>
  <c r="Q97" s="1"/>
  <c r="P91"/>
  <c r="P98" s="1"/>
  <c r="O91"/>
  <c r="O98" s="1"/>
  <c r="N91"/>
  <c r="N97" s="1"/>
  <c r="M91"/>
  <c r="M97" s="1"/>
  <c r="L91"/>
  <c r="L98" s="1"/>
  <c r="K91"/>
  <c r="K98" s="1"/>
  <c r="J91"/>
  <c r="J97" s="1"/>
  <c r="I91"/>
  <c r="I97" s="1"/>
  <c r="H91"/>
  <c r="H98" s="1"/>
  <c r="G91"/>
  <c r="G98" s="1"/>
  <c r="F91"/>
  <c r="F97" s="1"/>
  <c r="E91"/>
  <c r="E97" s="1"/>
  <c r="D91"/>
  <c r="D98" s="1"/>
  <c r="C91"/>
  <c r="C98" s="1"/>
  <c r="B90"/>
  <c r="B89"/>
  <c r="B88"/>
  <c r="B87"/>
  <c r="B86"/>
  <c r="B85"/>
  <c r="B84"/>
  <c r="B83"/>
  <c r="B82"/>
  <c r="B81"/>
  <c r="B80"/>
  <c r="B79"/>
  <c r="B78"/>
  <c r="B77"/>
  <c r="B76"/>
  <c r="B75"/>
  <c r="B73"/>
  <c r="B72"/>
  <c r="B71"/>
  <c r="B69"/>
  <c r="B67"/>
  <c r="B66"/>
  <c r="B65"/>
  <c r="B64"/>
  <c r="B63"/>
  <c r="B61"/>
  <c r="B60"/>
  <c r="B59"/>
  <c r="B58"/>
  <c r="B56"/>
  <c r="B55"/>
  <c r="B54"/>
  <c r="B53"/>
  <c r="B52"/>
  <c r="B51"/>
  <c r="B50"/>
  <c r="B49"/>
  <c r="B48"/>
  <c r="B47"/>
  <c r="B45"/>
  <c r="B44"/>
  <c r="B43"/>
  <c r="B42"/>
  <c r="B41"/>
  <c r="B39"/>
  <c r="B38"/>
  <c r="B37"/>
  <c r="B36"/>
  <c r="B35"/>
  <c r="B34"/>
  <c r="B33"/>
  <c r="B31"/>
  <c r="B29"/>
  <c r="B28"/>
  <c r="B27"/>
  <c r="B25"/>
  <c r="B24"/>
  <c r="B23"/>
  <c r="B22"/>
  <c r="B21"/>
  <c r="B20"/>
  <c r="B19"/>
  <c r="B18"/>
  <c r="B17"/>
  <c r="B16"/>
  <c r="B15"/>
  <c r="B13"/>
  <c r="B12"/>
  <c r="B11"/>
  <c r="B10"/>
  <c r="B101" s="1"/>
  <c r="B9"/>
  <c r="B8"/>
  <c r="B6"/>
  <c r="B5"/>
  <c r="B4"/>
  <c r="B100" s="1"/>
  <c r="B112" i="7"/>
  <c r="B111"/>
  <c r="B110"/>
  <c r="B109"/>
  <c r="AH102"/>
  <c r="AG102"/>
  <c r="AF102"/>
  <c r="AE102"/>
  <c r="AD102"/>
  <c r="AC102"/>
  <c r="AB102"/>
  <c r="AA102"/>
  <c r="Z102"/>
  <c r="Y102"/>
  <c r="X102"/>
  <c r="W102"/>
  <c r="V102"/>
  <c r="U102"/>
  <c r="T102"/>
  <c r="S102"/>
  <c r="R102"/>
  <c r="Q102"/>
  <c r="P102"/>
  <c r="O102"/>
  <c r="N102"/>
  <c r="M102"/>
  <c r="L102"/>
  <c r="K102"/>
  <c r="J102"/>
  <c r="I102"/>
  <c r="H102"/>
  <c r="G102"/>
  <c r="F102"/>
  <c r="E102"/>
  <c r="D102"/>
  <c r="C102"/>
  <c r="AH101"/>
  <c r="AG101"/>
  <c r="AG103" s="1"/>
  <c r="AF101"/>
  <c r="AE101"/>
  <c r="AD101"/>
  <c r="AD103" s="1"/>
  <c r="AC101"/>
  <c r="AC103" s="1"/>
  <c r="AB101"/>
  <c r="AA101"/>
  <c r="Z101"/>
  <c r="Z103" s="1"/>
  <c r="Y101"/>
  <c r="Y103" s="1"/>
  <c r="X101"/>
  <c r="W101"/>
  <c r="W105" s="1"/>
  <c r="V101"/>
  <c r="V105" s="1"/>
  <c r="U101"/>
  <c r="U103" s="1"/>
  <c r="T101"/>
  <c r="S101"/>
  <c r="R101"/>
  <c r="R105" s="1"/>
  <c r="Q101"/>
  <c r="Q103" s="1"/>
  <c r="P101"/>
  <c r="O101"/>
  <c r="N101"/>
  <c r="N103" s="1"/>
  <c r="M101"/>
  <c r="M103" s="1"/>
  <c r="L101"/>
  <c r="K101"/>
  <c r="J101"/>
  <c r="J106" s="1"/>
  <c r="I101"/>
  <c r="I103" s="1"/>
  <c r="H101"/>
  <c r="G101"/>
  <c r="G105" s="1"/>
  <c r="F101"/>
  <c r="F106" s="1"/>
  <c r="E101"/>
  <c r="E103" s="1"/>
  <c r="D101"/>
  <c r="D106" s="1"/>
  <c r="C101"/>
  <c r="C105" s="1"/>
  <c r="AE99"/>
  <c r="AA99"/>
  <c r="W99"/>
  <c r="S99"/>
  <c r="O99"/>
  <c r="K99"/>
  <c r="G99"/>
  <c r="C99"/>
  <c r="AH96"/>
  <c r="AG96"/>
  <c r="AF96"/>
  <c r="AE96"/>
  <c r="AD96"/>
  <c r="AC96"/>
  <c r="AB96"/>
  <c r="AA96"/>
  <c r="Z96"/>
  <c r="Y96"/>
  <c r="X96"/>
  <c r="W96"/>
  <c r="V96"/>
  <c r="U96"/>
  <c r="T96"/>
  <c r="S96"/>
  <c r="R96"/>
  <c r="Q96"/>
  <c r="P96"/>
  <c r="O96"/>
  <c r="N96"/>
  <c r="M96"/>
  <c r="L96"/>
  <c r="K96"/>
  <c r="J96"/>
  <c r="I96"/>
  <c r="H96"/>
  <c r="G96"/>
  <c r="F96"/>
  <c r="E96"/>
  <c r="B96" s="1"/>
  <c r="D96"/>
  <c r="C96"/>
  <c r="B95"/>
  <c r="AH92"/>
  <c r="AH99" s="1"/>
  <c r="AG92"/>
  <c r="AG98" s="1"/>
  <c r="AF92"/>
  <c r="AF98" s="1"/>
  <c r="AE92"/>
  <c r="AE98" s="1"/>
  <c r="AD92"/>
  <c r="AD99" s="1"/>
  <c r="AC92"/>
  <c r="AC98" s="1"/>
  <c r="AB92"/>
  <c r="AB98" s="1"/>
  <c r="AA92"/>
  <c r="AA98" s="1"/>
  <c r="Z92"/>
  <c r="Z99" s="1"/>
  <c r="Y92"/>
  <c r="Y98" s="1"/>
  <c r="X92"/>
  <c r="X98" s="1"/>
  <c r="W92"/>
  <c r="W98" s="1"/>
  <c r="V92"/>
  <c r="V99" s="1"/>
  <c r="U92"/>
  <c r="U98" s="1"/>
  <c r="T92"/>
  <c r="T98" s="1"/>
  <c r="S92"/>
  <c r="S98" s="1"/>
  <c r="R92"/>
  <c r="R99" s="1"/>
  <c r="Q92"/>
  <c r="Q98" s="1"/>
  <c r="P92"/>
  <c r="P98" s="1"/>
  <c r="O92"/>
  <c r="O98" s="1"/>
  <c r="N92"/>
  <c r="N99" s="1"/>
  <c r="M92"/>
  <c r="M98" s="1"/>
  <c r="L92"/>
  <c r="L98" s="1"/>
  <c r="K92"/>
  <c r="K98" s="1"/>
  <c r="J92"/>
  <c r="J99" s="1"/>
  <c r="I92"/>
  <c r="I98" s="1"/>
  <c r="H92"/>
  <c r="H98" s="1"/>
  <c r="G92"/>
  <c r="G98" s="1"/>
  <c r="F92"/>
  <c r="F99" s="1"/>
  <c r="E92"/>
  <c r="E98" s="1"/>
  <c r="D92"/>
  <c r="D98" s="1"/>
  <c r="C92"/>
  <c r="C98" s="1"/>
  <c r="B91"/>
  <c r="B90"/>
  <c r="B89"/>
  <c r="B88"/>
  <c r="B87"/>
  <c r="B86"/>
  <c r="B85"/>
  <c r="B84"/>
  <c r="B83"/>
  <c r="B82"/>
  <c r="B81"/>
  <c r="B80"/>
  <c r="B79"/>
  <c r="B78"/>
  <c r="B77"/>
  <c r="B76"/>
  <c r="B75"/>
  <c r="B73"/>
  <c r="B72"/>
  <c r="B71"/>
  <c r="B69"/>
  <c r="B67"/>
  <c r="B66"/>
  <c r="B65"/>
  <c r="B64"/>
  <c r="B63"/>
  <c r="B61"/>
  <c r="B60"/>
  <c r="B59"/>
  <c r="B58"/>
  <c r="B56"/>
  <c r="B55"/>
  <c r="B54"/>
  <c r="B53"/>
  <c r="B52"/>
  <c r="B51"/>
  <c r="B50"/>
  <c r="B49"/>
  <c r="B48"/>
  <c r="B47"/>
  <c r="B45"/>
  <c r="B44"/>
  <c r="B43"/>
  <c r="B42"/>
  <c r="B41"/>
  <c r="B39"/>
  <c r="B38"/>
  <c r="B37"/>
  <c r="B36"/>
  <c r="B35"/>
  <c r="B34"/>
  <c r="B33"/>
  <c r="B31"/>
  <c r="B29"/>
  <c r="B28"/>
  <c r="B27"/>
  <c r="B25"/>
  <c r="B24"/>
  <c r="B23"/>
  <c r="B22"/>
  <c r="B21"/>
  <c r="B20"/>
  <c r="B19"/>
  <c r="B18"/>
  <c r="B17"/>
  <c r="B16"/>
  <c r="B15"/>
  <c r="B13"/>
  <c r="B12"/>
  <c r="B11"/>
  <c r="B10"/>
  <c r="B102" s="1"/>
  <c r="B9"/>
  <c r="B8"/>
  <c r="B6"/>
  <c r="B5"/>
  <c r="B4"/>
  <c r="B93" s="1"/>
  <c r="B113" i="4"/>
  <c r="B112"/>
  <c r="B111"/>
  <c r="B110"/>
  <c r="AH103"/>
  <c r="AG103"/>
  <c r="AF103"/>
  <c r="AE103"/>
  <c r="AD103"/>
  <c r="AC103"/>
  <c r="AB103"/>
  <c r="AA103"/>
  <c r="Z103"/>
  <c r="Y103"/>
  <c r="X103"/>
  <c r="W103"/>
  <c r="V103"/>
  <c r="U103"/>
  <c r="T103"/>
  <c r="S103"/>
  <c r="R103"/>
  <c r="Q103"/>
  <c r="P103"/>
  <c r="O103"/>
  <c r="N103"/>
  <c r="M103"/>
  <c r="L103"/>
  <c r="K103"/>
  <c r="J103"/>
  <c r="I103"/>
  <c r="H103"/>
  <c r="G103"/>
  <c r="F103"/>
  <c r="E103"/>
  <c r="D103"/>
  <c r="C103"/>
  <c r="AH102"/>
  <c r="AH104" s="1"/>
  <c r="AG102"/>
  <c r="AG106" s="1"/>
  <c r="AF102"/>
  <c r="AF107" s="1"/>
  <c r="AE102"/>
  <c r="AE104" s="1"/>
  <c r="AD102"/>
  <c r="AD104" s="1"/>
  <c r="AC102"/>
  <c r="AC106" s="1"/>
  <c r="AB102"/>
  <c r="AB107" s="1"/>
  <c r="AA102"/>
  <c r="AA104" s="1"/>
  <c r="Z102"/>
  <c r="Z104" s="1"/>
  <c r="Y102"/>
  <c r="Y106" s="1"/>
  <c r="X102"/>
  <c r="X107" s="1"/>
  <c r="W102"/>
  <c r="W104" s="1"/>
  <c r="V102"/>
  <c r="V104" s="1"/>
  <c r="U102"/>
  <c r="U106" s="1"/>
  <c r="T102"/>
  <c r="T107" s="1"/>
  <c r="S102"/>
  <c r="S104" s="1"/>
  <c r="R102"/>
  <c r="R104" s="1"/>
  <c r="Q102"/>
  <c r="Q106" s="1"/>
  <c r="P102"/>
  <c r="P107" s="1"/>
  <c r="O102"/>
  <c r="O104" s="1"/>
  <c r="N102"/>
  <c r="N104" s="1"/>
  <c r="M102"/>
  <c r="M106" s="1"/>
  <c r="L102"/>
  <c r="L107" s="1"/>
  <c r="K102"/>
  <c r="K104" s="1"/>
  <c r="J102"/>
  <c r="J104" s="1"/>
  <c r="I102"/>
  <c r="I106" s="1"/>
  <c r="H102"/>
  <c r="H107" s="1"/>
  <c r="G102"/>
  <c r="G104" s="1"/>
  <c r="F102"/>
  <c r="F104" s="1"/>
  <c r="E102"/>
  <c r="E106" s="1"/>
  <c r="D102"/>
  <c r="D107" s="1"/>
  <c r="C102"/>
  <c r="C104" s="1"/>
  <c r="AH100"/>
  <c r="AD100"/>
  <c r="Z100"/>
  <c r="V100"/>
  <c r="R100"/>
  <c r="N100"/>
  <c r="AH97"/>
  <c r="AG97"/>
  <c r="AF97"/>
  <c r="AE97"/>
  <c r="AD97"/>
  <c r="AC97"/>
  <c r="AB97"/>
  <c r="AA97"/>
  <c r="Z97"/>
  <c r="Y97"/>
  <c r="X97"/>
  <c r="W97"/>
  <c r="V97"/>
  <c r="U97"/>
  <c r="T97"/>
  <c r="S97"/>
  <c r="R97"/>
  <c r="Q97"/>
  <c r="P97"/>
  <c r="O97"/>
  <c r="N97"/>
  <c r="M97"/>
  <c r="L97"/>
  <c r="K97"/>
  <c r="J97"/>
  <c r="I97"/>
  <c r="H97"/>
  <c r="G97"/>
  <c r="F97"/>
  <c r="E97"/>
  <c r="D97"/>
  <c r="B97" s="1"/>
  <c r="C97"/>
  <c r="B96"/>
  <c r="AH93"/>
  <c r="AH99" s="1"/>
  <c r="AG93"/>
  <c r="AG100" s="1"/>
  <c r="AF93"/>
  <c r="AF99" s="1"/>
  <c r="AE93"/>
  <c r="AE99" s="1"/>
  <c r="AD93"/>
  <c r="AD99" s="1"/>
  <c r="AC93"/>
  <c r="AC100" s="1"/>
  <c r="AB93"/>
  <c r="AB99" s="1"/>
  <c r="AA93"/>
  <c r="AA99" s="1"/>
  <c r="Z93"/>
  <c r="Z99" s="1"/>
  <c r="Y93"/>
  <c r="Y100" s="1"/>
  <c r="X93"/>
  <c r="X99" s="1"/>
  <c r="W93"/>
  <c r="W99" s="1"/>
  <c r="V93"/>
  <c r="V99" s="1"/>
  <c r="U93"/>
  <c r="U100" s="1"/>
  <c r="T93"/>
  <c r="T99" s="1"/>
  <c r="S93"/>
  <c r="S99" s="1"/>
  <c r="R93"/>
  <c r="R99" s="1"/>
  <c r="Q93"/>
  <c r="Q100" s="1"/>
  <c r="P93"/>
  <c r="P99" s="1"/>
  <c r="O93"/>
  <c r="O99" s="1"/>
  <c r="N93"/>
  <c r="N99" s="1"/>
  <c r="M93"/>
  <c r="M100" s="1"/>
  <c r="L93"/>
  <c r="L99" s="1"/>
  <c r="K93"/>
  <c r="K99" s="1"/>
  <c r="J93"/>
  <c r="J99" s="1"/>
  <c r="I93"/>
  <c r="I100" s="1"/>
  <c r="H93"/>
  <c r="H99" s="1"/>
  <c r="G93"/>
  <c r="G99" s="1"/>
  <c r="F93"/>
  <c r="F99" s="1"/>
  <c r="E93"/>
  <c r="E100" s="1"/>
  <c r="D93"/>
  <c r="D99" s="1"/>
  <c r="C93"/>
  <c r="B93" s="1"/>
  <c r="B92"/>
  <c r="B91"/>
  <c r="B90"/>
  <c r="B89"/>
  <c r="B88"/>
  <c r="B87"/>
  <c r="B86"/>
  <c r="B85"/>
  <c r="B84"/>
  <c r="B83"/>
  <c r="B82"/>
  <c r="B81"/>
  <c r="B80"/>
  <c r="B79"/>
  <c r="B78"/>
  <c r="B77"/>
  <c r="B76"/>
  <c r="B75"/>
  <c r="B73"/>
  <c r="B72"/>
  <c r="B71"/>
  <c r="B69"/>
  <c r="B67"/>
  <c r="B66"/>
  <c r="B65"/>
  <c r="B64"/>
  <c r="B63"/>
  <c r="B61"/>
  <c r="B60"/>
  <c r="B59"/>
  <c r="B58"/>
  <c r="B56"/>
  <c r="B55"/>
  <c r="B54"/>
  <c r="B53"/>
  <c r="B52"/>
  <c r="B51"/>
  <c r="B50"/>
  <c r="B49"/>
  <c r="B48"/>
  <c r="B47"/>
  <c r="B45"/>
  <c r="B44"/>
  <c r="B43"/>
  <c r="B42"/>
  <c r="B41"/>
  <c r="B39"/>
  <c r="B38"/>
  <c r="B37"/>
  <c r="B36"/>
  <c r="B35"/>
  <c r="B34"/>
  <c r="B33"/>
  <c r="B31"/>
  <c r="B29"/>
  <c r="B28"/>
  <c r="B27"/>
  <c r="B25"/>
  <c r="B24"/>
  <c r="B23"/>
  <c r="B22"/>
  <c r="B21"/>
  <c r="B20"/>
  <c r="B19"/>
  <c r="B18"/>
  <c r="B17"/>
  <c r="B16"/>
  <c r="B15"/>
  <c r="B13"/>
  <c r="B12"/>
  <c r="B11"/>
  <c r="B10"/>
  <c r="B103" s="1"/>
  <c r="B9"/>
  <c r="B8"/>
  <c r="B6"/>
  <c r="B5"/>
  <c r="B4"/>
  <c r="B94" s="1"/>
  <c r="H100" i="1"/>
  <c r="I100" s="1"/>
  <c r="J100" s="1"/>
  <c r="K100" s="1"/>
  <c r="L100" s="1"/>
  <c r="M100" s="1"/>
  <c r="N100" s="1"/>
  <c r="O100" s="1"/>
  <c r="P100" s="1"/>
  <c r="Q100" s="1"/>
  <c r="R100" s="1"/>
  <c r="S100" s="1"/>
  <c r="T100" s="1"/>
  <c r="U100" s="1"/>
  <c r="G100"/>
  <c r="X97"/>
  <c r="X95" s="1"/>
  <c r="W97"/>
  <c r="V97"/>
  <c r="U97"/>
  <c r="T97"/>
  <c r="S97"/>
  <c r="R97"/>
  <c r="Q97"/>
  <c r="P97"/>
  <c r="O97"/>
  <c r="N97"/>
  <c r="M97"/>
  <c r="L97"/>
  <c r="K97"/>
  <c r="J97"/>
  <c r="I97"/>
  <c r="H97"/>
  <c r="G97"/>
  <c r="B97" s="1"/>
  <c r="F97"/>
  <c r="E98" s="1"/>
  <c r="X96"/>
  <c r="W96"/>
  <c r="V96"/>
  <c r="U96"/>
  <c r="T96"/>
  <c r="T95" s="1"/>
  <c r="S96"/>
  <c r="R96"/>
  <c r="Q96"/>
  <c r="P96"/>
  <c r="P95" s="1"/>
  <c r="O96"/>
  <c r="N96"/>
  <c r="M96"/>
  <c r="L96"/>
  <c r="K96"/>
  <c r="J96"/>
  <c r="I96"/>
  <c r="H96"/>
  <c r="H95" s="1"/>
  <c r="G96"/>
  <c r="F96"/>
  <c r="B96" s="1"/>
  <c r="C96"/>
  <c r="W95"/>
  <c r="V95"/>
  <c r="U95"/>
  <c r="S95"/>
  <c r="R95"/>
  <c r="Q95"/>
  <c r="O95"/>
  <c r="N95"/>
  <c r="M95"/>
  <c r="K95"/>
  <c r="J95"/>
  <c r="I95"/>
  <c r="G95"/>
  <c r="F95"/>
  <c r="C95" s="1"/>
  <c r="X93"/>
  <c r="W93"/>
  <c r="V93"/>
  <c r="U93"/>
  <c r="T93"/>
  <c r="S93"/>
  <c r="R93"/>
  <c r="Q93"/>
  <c r="P93"/>
  <c r="O93"/>
  <c r="N93"/>
  <c r="M93"/>
  <c r="L93"/>
  <c r="K93"/>
  <c r="J93"/>
  <c r="I93"/>
  <c r="H93"/>
  <c r="G93"/>
  <c r="F93"/>
  <c r="D93" s="1"/>
  <c r="B93"/>
  <c r="E91"/>
  <c r="D91"/>
  <c r="C91"/>
  <c r="B91"/>
  <c r="E90"/>
  <c r="D90"/>
  <c r="C90"/>
  <c r="B90"/>
  <c r="E89"/>
  <c r="D89"/>
  <c r="C89"/>
  <c r="B89"/>
  <c r="E88"/>
  <c r="D88"/>
  <c r="C88"/>
  <c r="B88"/>
  <c r="E87"/>
  <c r="D87"/>
  <c r="C87"/>
  <c r="B87"/>
  <c r="E86"/>
  <c r="D86"/>
  <c r="C86"/>
  <c r="B86"/>
  <c r="E85"/>
  <c r="D85"/>
  <c r="C85"/>
  <c r="B85"/>
  <c r="E84"/>
  <c r="D84"/>
  <c r="C84"/>
  <c r="B84"/>
  <c r="E83"/>
  <c r="D83"/>
  <c r="C83"/>
  <c r="B83"/>
  <c r="E82"/>
  <c r="D82"/>
  <c r="C82"/>
  <c r="B82"/>
  <c r="E81"/>
  <c r="D81"/>
  <c r="C81"/>
  <c r="B81"/>
  <c r="E80"/>
  <c r="D80"/>
  <c r="C80"/>
  <c r="B80"/>
  <c r="E79"/>
  <c r="D79"/>
  <c r="C79"/>
  <c r="B79"/>
  <c r="E78"/>
  <c r="D78"/>
  <c r="C78"/>
  <c r="B78"/>
  <c r="E77"/>
  <c r="D77"/>
  <c r="C77"/>
  <c r="B77"/>
  <c r="E76"/>
  <c r="D76"/>
  <c r="C76"/>
  <c r="B76"/>
  <c r="E75"/>
  <c r="D75"/>
  <c r="C75"/>
  <c r="B75"/>
  <c r="E73"/>
  <c r="D73"/>
  <c r="C73"/>
  <c r="B73"/>
  <c r="E72"/>
  <c r="D72"/>
  <c r="C72"/>
  <c r="B72"/>
  <c r="E71"/>
  <c r="D71"/>
  <c r="C71"/>
  <c r="B71"/>
  <c r="E69"/>
  <c r="D69"/>
  <c r="C69"/>
  <c r="B69"/>
  <c r="E67"/>
  <c r="D67"/>
  <c r="C67"/>
  <c r="B67"/>
  <c r="E66"/>
  <c r="D66"/>
  <c r="C66"/>
  <c r="B66"/>
  <c r="E65"/>
  <c r="D65"/>
  <c r="C65"/>
  <c r="B65"/>
  <c r="E64"/>
  <c r="D64"/>
  <c r="C64"/>
  <c r="B64"/>
  <c r="E63"/>
  <c r="D63"/>
  <c r="C63"/>
  <c r="B63"/>
  <c r="E61"/>
  <c r="D61"/>
  <c r="C61"/>
  <c r="B61"/>
  <c r="E60"/>
  <c r="D60"/>
  <c r="C60"/>
  <c r="B60"/>
  <c r="E59"/>
  <c r="D59"/>
  <c r="C59"/>
  <c r="B59"/>
  <c r="E58"/>
  <c r="D58"/>
  <c r="C58"/>
  <c r="B58"/>
  <c r="E56"/>
  <c r="D56"/>
  <c r="C56"/>
  <c r="B56"/>
  <c r="E55"/>
  <c r="D55"/>
  <c r="C55"/>
  <c r="B55"/>
  <c r="E54"/>
  <c r="D54"/>
  <c r="C54"/>
  <c r="B54"/>
  <c r="E53"/>
  <c r="D53"/>
  <c r="C53"/>
  <c r="B53"/>
  <c r="E52"/>
  <c r="D52"/>
  <c r="C52"/>
  <c r="B52"/>
  <c r="E51"/>
  <c r="D51"/>
  <c r="C51"/>
  <c r="B51"/>
  <c r="E50"/>
  <c r="D50"/>
  <c r="C50"/>
  <c r="B50"/>
  <c r="E49"/>
  <c r="D49"/>
  <c r="C49"/>
  <c r="B49"/>
  <c r="E48"/>
  <c r="D48"/>
  <c r="C48"/>
  <c r="B48"/>
  <c r="E47"/>
  <c r="D47"/>
  <c r="C47"/>
  <c r="B47"/>
  <c r="E45"/>
  <c r="D45"/>
  <c r="C45"/>
  <c r="B45"/>
  <c r="E44"/>
  <c r="D44"/>
  <c r="C44"/>
  <c r="B44"/>
  <c r="E43"/>
  <c r="D43"/>
  <c r="C43"/>
  <c r="B43"/>
  <c r="E42"/>
  <c r="D42"/>
  <c r="C42"/>
  <c r="B42"/>
  <c r="E41"/>
  <c r="D41"/>
  <c r="C41"/>
  <c r="B41"/>
  <c r="E39"/>
  <c r="D39"/>
  <c r="C39"/>
  <c r="B39"/>
  <c r="E38"/>
  <c r="D38"/>
  <c r="C38"/>
  <c r="B38"/>
  <c r="E37"/>
  <c r="D37"/>
  <c r="C37"/>
  <c r="B37"/>
  <c r="E36"/>
  <c r="D36"/>
  <c r="C36"/>
  <c r="B36"/>
  <c r="E35"/>
  <c r="D35"/>
  <c r="C35"/>
  <c r="B35"/>
  <c r="E34"/>
  <c r="D34"/>
  <c r="C34"/>
  <c r="B34"/>
  <c r="E33"/>
  <c r="D33"/>
  <c r="C33"/>
  <c r="B33"/>
  <c r="E31"/>
  <c r="D31"/>
  <c r="C31"/>
  <c r="B31"/>
  <c r="E29"/>
  <c r="D29"/>
  <c r="C29"/>
  <c r="B29"/>
  <c r="E28"/>
  <c r="D28"/>
  <c r="C28"/>
  <c r="B28"/>
  <c r="E27"/>
  <c r="D27"/>
  <c r="C27"/>
  <c r="B27"/>
  <c r="E25"/>
  <c r="D25"/>
  <c r="C25"/>
  <c r="B25"/>
  <c r="E24"/>
  <c r="D24"/>
  <c r="C24"/>
  <c r="B24"/>
  <c r="E23"/>
  <c r="D23"/>
  <c r="C23"/>
  <c r="B23"/>
  <c r="E22"/>
  <c r="D22"/>
  <c r="C22"/>
  <c r="B22"/>
  <c r="E21"/>
  <c r="D21"/>
  <c r="C21"/>
  <c r="B21"/>
  <c r="E20"/>
  <c r="D20"/>
  <c r="C20"/>
  <c r="B20"/>
  <c r="E19"/>
  <c r="D19"/>
  <c r="C19"/>
  <c r="B19"/>
  <c r="E18"/>
  <c r="D18"/>
  <c r="C18"/>
  <c r="B18"/>
  <c r="E17"/>
  <c r="D17"/>
  <c r="C17"/>
  <c r="B17"/>
  <c r="E16"/>
  <c r="D16"/>
  <c r="C16"/>
  <c r="B16"/>
  <c r="E15"/>
  <c r="D15"/>
  <c r="C15"/>
  <c r="B15"/>
  <c r="E13"/>
  <c r="D13"/>
  <c r="C13"/>
  <c r="B13"/>
  <c r="E12"/>
  <c r="D12"/>
  <c r="C12"/>
  <c r="B12"/>
  <c r="E11"/>
  <c r="D11"/>
  <c r="C11"/>
  <c r="B11"/>
  <c r="E10"/>
  <c r="D10"/>
  <c r="C10"/>
  <c r="B10"/>
  <c r="E9"/>
  <c r="D9"/>
  <c r="C9"/>
  <c r="B9"/>
  <c r="E8"/>
  <c r="D8"/>
  <c r="C8"/>
  <c r="B8"/>
  <c r="E6"/>
  <c r="D6"/>
  <c r="C6"/>
  <c r="B6"/>
  <c r="E5"/>
  <c r="D5"/>
  <c r="C5"/>
  <c r="B5"/>
  <c r="E4"/>
  <c r="D4"/>
  <c r="C4"/>
  <c r="B4"/>
  <c r="C93" l="1"/>
  <c r="B99" i="4"/>
  <c r="B100"/>
  <c r="D95" i="1"/>
  <c r="B95"/>
  <c r="B105" i="8"/>
  <c r="B104"/>
  <c r="B98" i="11"/>
  <c r="B97"/>
  <c r="B95"/>
  <c r="B96" i="12"/>
  <c r="B94"/>
  <c r="B97"/>
  <c r="C97" i="1"/>
  <c r="E99" i="4"/>
  <c r="I99"/>
  <c r="M99"/>
  <c r="Q99"/>
  <c r="U99"/>
  <c r="Y99"/>
  <c r="AC99"/>
  <c r="AG99"/>
  <c r="D100"/>
  <c r="H100"/>
  <c r="L100"/>
  <c r="P100"/>
  <c r="T100"/>
  <c r="X100"/>
  <c r="AB100"/>
  <c r="AF100"/>
  <c r="E104"/>
  <c r="I104"/>
  <c r="M104"/>
  <c r="Q104"/>
  <c r="U104"/>
  <c r="Y104"/>
  <c r="AC104"/>
  <c r="AG104"/>
  <c r="D106"/>
  <c r="H106"/>
  <c r="L106"/>
  <c r="P106"/>
  <c r="T106"/>
  <c r="X106"/>
  <c r="AB106"/>
  <c r="AF106"/>
  <c r="C107"/>
  <c r="G107"/>
  <c r="K107"/>
  <c r="O107"/>
  <c r="S107"/>
  <c r="W107"/>
  <c r="AA107"/>
  <c r="AE107"/>
  <c r="B92" i="7"/>
  <c r="F98"/>
  <c r="J98"/>
  <c r="N98"/>
  <c r="R98"/>
  <c r="V98"/>
  <c r="Z98"/>
  <c r="AD98"/>
  <c r="AH98"/>
  <c r="E99"/>
  <c r="I99"/>
  <c r="M99"/>
  <c r="Q99"/>
  <c r="U99"/>
  <c r="Y99"/>
  <c r="AC99"/>
  <c r="AG99"/>
  <c r="H106"/>
  <c r="L106"/>
  <c r="P106"/>
  <c r="T106"/>
  <c r="X106"/>
  <c r="AB106"/>
  <c r="AF106"/>
  <c r="F103"/>
  <c r="J103"/>
  <c r="R103"/>
  <c r="V103"/>
  <c r="L105"/>
  <c r="AB105"/>
  <c r="D96" i="1"/>
  <c r="C100" i="4"/>
  <c r="G100"/>
  <c r="K100"/>
  <c r="O100"/>
  <c r="S100"/>
  <c r="W100"/>
  <c r="AA100"/>
  <c r="AE100"/>
  <c r="B102"/>
  <c r="D104"/>
  <c r="H104"/>
  <c r="L104"/>
  <c r="P104"/>
  <c r="T104"/>
  <c r="X104"/>
  <c r="AB104"/>
  <c r="AF104"/>
  <c r="C106"/>
  <c r="G106"/>
  <c r="K106"/>
  <c r="O106"/>
  <c r="S106"/>
  <c r="W106"/>
  <c r="AA106"/>
  <c r="AE106"/>
  <c r="F107"/>
  <c r="J107"/>
  <c r="N107"/>
  <c r="R107"/>
  <c r="V107"/>
  <c r="Z107"/>
  <c r="AD107"/>
  <c r="AH107"/>
  <c r="D99" i="7"/>
  <c r="H99"/>
  <c r="L99"/>
  <c r="P99"/>
  <c r="T99"/>
  <c r="X99"/>
  <c r="AB99"/>
  <c r="AF99"/>
  <c r="G106"/>
  <c r="K106"/>
  <c r="O106"/>
  <c r="S106"/>
  <c r="W106"/>
  <c r="AA106"/>
  <c r="AE106"/>
  <c r="F105"/>
  <c r="K105"/>
  <c r="P105"/>
  <c r="AA105"/>
  <c r="C106"/>
  <c r="AD105"/>
  <c r="AD106"/>
  <c r="AH103"/>
  <c r="AH105"/>
  <c r="AH106"/>
  <c r="B100" i="10"/>
  <c r="B99"/>
  <c r="B97"/>
  <c r="B93"/>
  <c r="B92"/>
  <c r="C99" i="4"/>
  <c r="F100"/>
  <c r="J100"/>
  <c r="F106"/>
  <c r="J106"/>
  <c r="N106"/>
  <c r="R106"/>
  <c r="V106"/>
  <c r="Z106"/>
  <c r="AD106"/>
  <c r="AH106"/>
  <c r="E107"/>
  <c r="I107"/>
  <c r="M107"/>
  <c r="Q107"/>
  <c r="U107"/>
  <c r="Y107"/>
  <c r="AC107"/>
  <c r="AG107"/>
  <c r="B101" i="7"/>
  <c r="N106"/>
  <c r="R106"/>
  <c r="V106"/>
  <c r="Z106"/>
  <c r="D103"/>
  <c r="H103"/>
  <c r="L103"/>
  <c r="P103"/>
  <c r="T103"/>
  <c r="X103"/>
  <c r="AB103"/>
  <c r="AF103"/>
  <c r="D105"/>
  <c r="J105"/>
  <c r="O105"/>
  <c r="T105"/>
  <c r="Z105"/>
  <c r="AF105"/>
  <c r="E105"/>
  <c r="E106"/>
  <c r="I105"/>
  <c r="I106"/>
  <c r="M105"/>
  <c r="M106"/>
  <c r="Q105"/>
  <c r="Q106"/>
  <c r="U105"/>
  <c r="U106"/>
  <c r="Y105"/>
  <c r="Y106"/>
  <c r="AC105"/>
  <c r="AC106"/>
  <c r="AG105"/>
  <c r="AG106"/>
  <c r="B102" i="9"/>
  <c r="B103"/>
  <c r="B100"/>
  <c r="C103" i="7"/>
  <c r="G103"/>
  <c r="K103"/>
  <c r="O103"/>
  <c r="S103"/>
  <c r="W103"/>
  <c r="AA103"/>
  <c r="AE103"/>
  <c r="H105"/>
  <c r="N105"/>
  <c r="S105"/>
  <c r="X105"/>
  <c r="AE105"/>
  <c r="B95" i="13"/>
  <c r="B96"/>
  <c r="B93"/>
  <c r="B91" i="8"/>
  <c r="D97"/>
  <c r="H97"/>
  <c r="L97"/>
  <c r="P97"/>
  <c r="T97"/>
  <c r="X97"/>
  <c r="AB97"/>
  <c r="AF97"/>
  <c r="AJ97"/>
  <c r="F98"/>
  <c r="J98"/>
  <c r="N98"/>
  <c r="R98"/>
  <c r="V98"/>
  <c r="Z98"/>
  <c r="AD98"/>
  <c r="AH98"/>
  <c r="AL98"/>
  <c r="E102"/>
  <c r="I102"/>
  <c r="M102"/>
  <c r="Q102"/>
  <c r="U102"/>
  <c r="Y102"/>
  <c r="AC102"/>
  <c r="AG102"/>
  <c r="AK102"/>
  <c r="C104"/>
  <c r="G104"/>
  <c r="K104"/>
  <c r="O104"/>
  <c r="S104"/>
  <c r="W104"/>
  <c r="AA104"/>
  <c r="AE104"/>
  <c r="AI104"/>
  <c r="AM104"/>
  <c r="E105"/>
  <c r="I105"/>
  <c r="M105"/>
  <c r="Q105"/>
  <c r="U105"/>
  <c r="Y105"/>
  <c r="AC105"/>
  <c r="AG105"/>
  <c r="AK105"/>
  <c r="F95" i="9"/>
  <c r="J95"/>
  <c r="N95"/>
  <c r="R95"/>
  <c r="V95"/>
  <c r="Z95"/>
  <c r="AD95"/>
  <c r="AH95"/>
  <c r="AL95"/>
  <c r="D96"/>
  <c r="H96"/>
  <c r="L96"/>
  <c r="P96"/>
  <c r="T96"/>
  <c r="X96"/>
  <c r="AB96"/>
  <c r="AF96"/>
  <c r="AJ96"/>
  <c r="F100"/>
  <c r="J100"/>
  <c r="N100"/>
  <c r="R100"/>
  <c r="V100"/>
  <c r="Z100"/>
  <c r="AD100"/>
  <c r="AH100"/>
  <c r="AL100"/>
  <c r="D102"/>
  <c r="H102"/>
  <c r="L102"/>
  <c r="P102"/>
  <c r="T102"/>
  <c r="X102"/>
  <c r="AB102"/>
  <c r="AF102"/>
  <c r="AJ102"/>
  <c r="F103"/>
  <c r="J103"/>
  <c r="N103"/>
  <c r="R103"/>
  <c r="V103"/>
  <c r="Z103"/>
  <c r="AD103"/>
  <c r="AH103"/>
  <c r="AL103"/>
  <c r="C92" i="10"/>
  <c r="G92"/>
  <c r="K92"/>
  <c r="O92"/>
  <c r="S92"/>
  <c r="W92"/>
  <c r="AA92"/>
  <c r="AE92"/>
  <c r="AI92"/>
  <c r="C93"/>
  <c r="C97"/>
  <c r="G97"/>
  <c r="K97"/>
  <c r="O97"/>
  <c r="S97"/>
  <c r="W97"/>
  <c r="AA97"/>
  <c r="AE97"/>
  <c r="AI97"/>
  <c r="C99"/>
  <c r="G99"/>
  <c r="K99"/>
  <c r="O99"/>
  <c r="S99"/>
  <c r="W99"/>
  <c r="AA99"/>
  <c r="AE99"/>
  <c r="AI99"/>
  <c r="D90" i="11"/>
  <c r="H90"/>
  <c r="L90"/>
  <c r="P90"/>
  <c r="T90"/>
  <c r="X90"/>
  <c r="AB90"/>
  <c r="AF90"/>
  <c r="AJ90"/>
  <c r="D95"/>
  <c r="H95"/>
  <c r="L95"/>
  <c r="P95"/>
  <c r="T95"/>
  <c r="X95"/>
  <c r="AB95"/>
  <c r="AF95"/>
  <c r="AJ95"/>
  <c r="D97"/>
  <c r="H97"/>
  <c r="L97"/>
  <c r="P97"/>
  <c r="T97"/>
  <c r="X97"/>
  <c r="AB97"/>
  <c r="AF97"/>
  <c r="AJ97"/>
  <c r="D89" i="12"/>
  <c r="H89"/>
  <c r="L89"/>
  <c r="P89"/>
  <c r="T89"/>
  <c r="X89"/>
  <c r="AB89"/>
  <c r="AF89"/>
  <c r="AJ89"/>
  <c r="D94"/>
  <c r="H94"/>
  <c r="L94"/>
  <c r="P94"/>
  <c r="T94"/>
  <c r="X94"/>
  <c r="AB94"/>
  <c r="AF94"/>
  <c r="AJ94"/>
  <c r="E96"/>
  <c r="I96"/>
  <c r="M96"/>
  <c r="Q96"/>
  <c r="U96"/>
  <c r="Y96"/>
  <c r="AC96"/>
  <c r="AG96"/>
  <c r="F97"/>
  <c r="J97"/>
  <c r="N97"/>
  <c r="R97"/>
  <c r="V97"/>
  <c r="Z97"/>
  <c r="AD97"/>
  <c r="B90" i="18"/>
  <c r="B89"/>
  <c r="B90" i="19"/>
  <c r="B89"/>
  <c r="B83"/>
  <c r="B82"/>
  <c r="B90" i="20"/>
  <c r="B89"/>
  <c r="B87"/>
  <c r="C97" i="8"/>
  <c r="G97"/>
  <c r="K97"/>
  <c r="O97"/>
  <c r="S97"/>
  <c r="W97"/>
  <c r="AA97"/>
  <c r="AE97"/>
  <c r="AI97"/>
  <c r="AM97"/>
  <c r="E98"/>
  <c r="I98"/>
  <c r="M98"/>
  <c r="Q98"/>
  <c r="U98"/>
  <c r="Y98"/>
  <c r="AC98"/>
  <c r="AG98"/>
  <c r="AK98"/>
  <c r="D102"/>
  <c r="H102"/>
  <c r="L102"/>
  <c r="P102"/>
  <c r="T102"/>
  <c r="X102"/>
  <c r="AB102"/>
  <c r="AF102"/>
  <c r="AJ102"/>
  <c r="F104"/>
  <c r="J104"/>
  <c r="N104"/>
  <c r="R104"/>
  <c r="V104"/>
  <c r="Z104"/>
  <c r="AD104"/>
  <c r="AH104"/>
  <c r="AL104"/>
  <c r="D105"/>
  <c r="H105"/>
  <c r="L105"/>
  <c r="P105"/>
  <c r="T105"/>
  <c r="X105"/>
  <c r="AB105"/>
  <c r="AF105"/>
  <c r="AJ105"/>
  <c r="B89" i="9"/>
  <c r="E95"/>
  <c r="I95"/>
  <c r="M95"/>
  <c r="Q95"/>
  <c r="U95"/>
  <c r="Y95"/>
  <c r="AC95"/>
  <c r="AG95"/>
  <c r="AK95"/>
  <c r="C96"/>
  <c r="G96"/>
  <c r="K96"/>
  <c r="O96"/>
  <c r="S96"/>
  <c r="W96"/>
  <c r="AA96"/>
  <c r="AE96"/>
  <c r="AI96"/>
  <c r="AM96"/>
  <c r="E100"/>
  <c r="I100"/>
  <c r="M100"/>
  <c r="Q100"/>
  <c r="U100"/>
  <c r="Y100"/>
  <c r="AC100"/>
  <c r="AG100"/>
  <c r="AK100"/>
  <c r="C102"/>
  <c r="G102"/>
  <c r="K102"/>
  <c r="O102"/>
  <c r="S102"/>
  <c r="W102"/>
  <c r="AA102"/>
  <c r="AE102"/>
  <c r="AI102"/>
  <c r="AM102"/>
  <c r="E103"/>
  <c r="I103"/>
  <c r="M103"/>
  <c r="Q103"/>
  <c r="U103"/>
  <c r="Y103"/>
  <c r="AC103"/>
  <c r="AG103"/>
  <c r="AK103"/>
  <c r="F92" i="10"/>
  <c r="J92"/>
  <c r="N92"/>
  <c r="R92"/>
  <c r="V92"/>
  <c r="Z92"/>
  <c r="AD92"/>
  <c r="AH92"/>
  <c r="F97"/>
  <c r="J97"/>
  <c r="N97"/>
  <c r="R97"/>
  <c r="V97"/>
  <c r="Z97"/>
  <c r="AD97"/>
  <c r="AH97"/>
  <c r="F99"/>
  <c r="J99"/>
  <c r="N99"/>
  <c r="R99"/>
  <c r="V99"/>
  <c r="Z99"/>
  <c r="AD99"/>
  <c r="AH99"/>
  <c r="C90" i="11"/>
  <c r="G90"/>
  <c r="K90"/>
  <c r="O90"/>
  <c r="S90"/>
  <c r="W90"/>
  <c r="AA90"/>
  <c r="AE90"/>
  <c r="AI90"/>
  <c r="C95"/>
  <c r="G95"/>
  <c r="K95"/>
  <c r="O95"/>
  <c r="S95"/>
  <c r="W95"/>
  <c r="AA95"/>
  <c r="AE95"/>
  <c r="AI95"/>
  <c r="C97"/>
  <c r="G97"/>
  <c r="K97"/>
  <c r="O97"/>
  <c r="S97"/>
  <c r="W97"/>
  <c r="AA97"/>
  <c r="AE97"/>
  <c r="AI97"/>
  <c r="B83" i="12"/>
  <c r="C89"/>
  <c r="G89"/>
  <c r="K89"/>
  <c r="O89"/>
  <c r="S89"/>
  <c r="W89"/>
  <c r="AA89"/>
  <c r="AE89"/>
  <c r="AI89"/>
  <c r="C94"/>
  <c r="G94"/>
  <c r="K94"/>
  <c r="O94"/>
  <c r="S94"/>
  <c r="W94"/>
  <c r="AA94"/>
  <c r="AE94"/>
  <c r="AI94"/>
  <c r="D96"/>
  <c r="H96"/>
  <c r="L96"/>
  <c r="P96"/>
  <c r="T96"/>
  <c r="X96"/>
  <c r="AB96"/>
  <c r="E97"/>
  <c r="I97"/>
  <c r="M97"/>
  <c r="Q97"/>
  <c r="U97"/>
  <c r="Y97"/>
  <c r="AC97"/>
  <c r="AH97"/>
  <c r="B91" i="14"/>
  <c r="B90"/>
  <c r="B98" i="15"/>
  <c r="B97"/>
  <c r="B95"/>
  <c r="B95" i="16"/>
  <c r="B96"/>
  <c r="B93"/>
  <c r="B90" i="17"/>
  <c r="B91"/>
  <c r="B88"/>
  <c r="B89" i="21"/>
  <c r="B92" i="8"/>
  <c r="C102"/>
  <c r="G102"/>
  <c r="K102"/>
  <c r="O102"/>
  <c r="S102"/>
  <c r="W102"/>
  <c r="AA102"/>
  <c r="AE102"/>
  <c r="AI102"/>
  <c r="AM102"/>
  <c r="D100" i="9"/>
  <c r="H100"/>
  <c r="L100"/>
  <c r="P100"/>
  <c r="T100"/>
  <c r="X100"/>
  <c r="AB100"/>
  <c r="AF100"/>
  <c r="AJ100"/>
  <c r="E92" i="10"/>
  <c r="I92"/>
  <c r="M92"/>
  <c r="Q92"/>
  <c r="U92"/>
  <c r="Y92"/>
  <c r="AC92"/>
  <c r="AG92"/>
  <c r="AK92"/>
  <c r="E97"/>
  <c r="I97"/>
  <c r="M97"/>
  <c r="Q97"/>
  <c r="U97"/>
  <c r="Y97"/>
  <c r="AC97"/>
  <c r="AG97"/>
  <c r="AK97"/>
  <c r="E99"/>
  <c r="I99"/>
  <c r="M99"/>
  <c r="Q99"/>
  <c r="U99"/>
  <c r="Y99"/>
  <c r="AC99"/>
  <c r="AG99"/>
  <c r="AK99"/>
  <c r="B90" i="11"/>
  <c r="F90"/>
  <c r="J90"/>
  <c r="N90"/>
  <c r="R90"/>
  <c r="V90"/>
  <c r="Z90"/>
  <c r="AD90"/>
  <c r="AH90"/>
  <c r="F95"/>
  <c r="J95"/>
  <c r="N95"/>
  <c r="R95"/>
  <c r="V95"/>
  <c r="Z95"/>
  <c r="AD95"/>
  <c r="AH95"/>
  <c r="F97"/>
  <c r="J97"/>
  <c r="N97"/>
  <c r="R97"/>
  <c r="V97"/>
  <c r="Z97"/>
  <c r="AD97"/>
  <c r="AH97"/>
  <c r="F89" i="12"/>
  <c r="J89"/>
  <c r="AF97"/>
  <c r="AJ97"/>
  <c r="F94"/>
  <c r="J94"/>
  <c r="N94"/>
  <c r="R94"/>
  <c r="V94"/>
  <c r="Z94"/>
  <c r="AD94"/>
  <c r="AH94"/>
  <c r="C96"/>
  <c r="G96"/>
  <c r="K96"/>
  <c r="O96"/>
  <c r="S96"/>
  <c r="W96"/>
  <c r="AA96"/>
  <c r="AE96"/>
  <c r="AG97"/>
  <c r="B97" i="14"/>
  <c r="B98"/>
  <c r="B95"/>
  <c r="F102" i="8"/>
  <c r="J102"/>
  <c r="N102"/>
  <c r="R102"/>
  <c r="V102"/>
  <c r="Z102"/>
  <c r="AD102"/>
  <c r="AH102"/>
  <c r="AL102"/>
  <c r="C100" i="9"/>
  <c r="G100"/>
  <c r="K100"/>
  <c r="O100"/>
  <c r="S100"/>
  <c r="W100"/>
  <c r="AA100"/>
  <c r="AE100"/>
  <c r="AI100"/>
  <c r="AM100"/>
  <c r="D92" i="10"/>
  <c r="H92"/>
  <c r="L92"/>
  <c r="P92"/>
  <c r="T92"/>
  <c r="X92"/>
  <c r="AB92"/>
  <c r="AF92"/>
  <c r="AJ92"/>
  <c r="D97"/>
  <c r="H97"/>
  <c r="L97"/>
  <c r="P97"/>
  <c r="T97"/>
  <c r="X97"/>
  <c r="AB97"/>
  <c r="AF97"/>
  <c r="AJ97"/>
  <c r="D99"/>
  <c r="H99"/>
  <c r="L99"/>
  <c r="P99"/>
  <c r="T99"/>
  <c r="X99"/>
  <c r="AB99"/>
  <c r="AF99"/>
  <c r="AJ99"/>
  <c r="E90" i="11"/>
  <c r="I90"/>
  <c r="M90"/>
  <c r="Q90"/>
  <c r="U90"/>
  <c r="Y90"/>
  <c r="AC90"/>
  <c r="AG90"/>
  <c r="AK90"/>
  <c r="E95"/>
  <c r="I95"/>
  <c r="M95"/>
  <c r="Q95"/>
  <c r="U95"/>
  <c r="Y95"/>
  <c r="AC95"/>
  <c r="AG95"/>
  <c r="AK95"/>
  <c r="E97"/>
  <c r="I97"/>
  <c r="M97"/>
  <c r="Q97"/>
  <c r="U97"/>
  <c r="Y97"/>
  <c r="AC97"/>
  <c r="AG97"/>
  <c r="AK97"/>
  <c r="AI97" i="12"/>
  <c r="C88" i="13"/>
  <c r="G88"/>
  <c r="K88"/>
  <c r="O88"/>
  <c r="S88"/>
  <c r="W88"/>
  <c r="AA88"/>
  <c r="AE88"/>
  <c r="AI88"/>
  <c r="E89"/>
  <c r="I89"/>
  <c r="M89"/>
  <c r="Q89"/>
  <c r="U89"/>
  <c r="Y89"/>
  <c r="AC89"/>
  <c r="AG89"/>
  <c r="C93"/>
  <c r="G93"/>
  <c r="K93"/>
  <c r="O93"/>
  <c r="S93"/>
  <c r="W93"/>
  <c r="AA93"/>
  <c r="AE93"/>
  <c r="AI93"/>
  <c r="E95"/>
  <c r="I95"/>
  <c r="M95"/>
  <c r="Q95"/>
  <c r="U95"/>
  <c r="Y95"/>
  <c r="AC95"/>
  <c r="AG95"/>
  <c r="C96"/>
  <c r="G96"/>
  <c r="K96"/>
  <c r="O96"/>
  <c r="S96"/>
  <c r="W96"/>
  <c r="AA96"/>
  <c r="AE96"/>
  <c r="AI96"/>
  <c r="F90" i="14"/>
  <c r="J90"/>
  <c r="N90"/>
  <c r="R90"/>
  <c r="V90"/>
  <c r="Z90"/>
  <c r="AD90"/>
  <c r="E91"/>
  <c r="I91"/>
  <c r="M91"/>
  <c r="Q91"/>
  <c r="U91"/>
  <c r="Y91"/>
  <c r="AC91"/>
  <c r="AG91"/>
  <c r="F95"/>
  <c r="J95"/>
  <c r="N95"/>
  <c r="R95"/>
  <c r="V95"/>
  <c r="Z95"/>
  <c r="AD95"/>
  <c r="AH95"/>
  <c r="E97"/>
  <c r="I97"/>
  <c r="M97"/>
  <c r="Q97"/>
  <c r="U97"/>
  <c r="Y97"/>
  <c r="AC97"/>
  <c r="AG97"/>
  <c r="D98"/>
  <c r="H98"/>
  <c r="L98"/>
  <c r="P98"/>
  <c r="T98"/>
  <c r="X98"/>
  <c r="AB98"/>
  <c r="AF98"/>
  <c r="F90" i="15"/>
  <c r="J90"/>
  <c r="N90"/>
  <c r="R90"/>
  <c r="V90"/>
  <c r="Z90"/>
  <c r="AD90"/>
  <c r="F95"/>
  <c r="J95"/>
  <c r="N95"/>
  <c r="R95"/>
  <c r="V95"/>
  <c r="Z95"/>
  <c r="AD95"/>
  <c r="F97"/>
  <c r="J97"/>
  <c r="N97"/>
  <c r="R97"/>
  <c r="V97"/>
  <c r="Z97"/>
  <c r="AD97"/>
  <c r="B82" i="16"/>
  <c r="F88"/>
  <c r="J88"/>
  <c r="N88"/>
  <c r="R88"/>
  <c r="V88"/>
  <c r="Z88"/>
  <c r="AD88"/>
  <c r="D89"/>
  <c r="H89"/>
  <c r="L89"/>
  <c r="P89"/>
  <c r="T89"/>
  <c r="X89"/>
  <c r="AB89"/>
  <c r="F93"/>
  <c r="J93"/>
  <c r="N93"/>
  <c r="R93"/>
  <c r="V93"/>
  <c r="Z93"/>
  <c r="AD93"/>
  <c r="D95"/>
  <c r="H95"/>
  <c r="L95"/>
  <c r="P95"/>
  <c r="T95"/>
  <c r="X95"/>
  <c r="AB95"/>
  <c r="F96"/>
  <c r="J96"/>
  <c r="N96"/>
  <c r="R96"/>
  <c r="V96"/>
  <c r="Z96"/>
  <c r="AD96"/>
  <c r="F83" i="17"/>
  <c r="J83"/>
  <c r="N83"/>
  <c r="R83"/>
  <c r="E84"/>
  <c r="I84"/>
  <c r="M84"/>
  <c r="Q84"/>
  <c r="F88"/>
  <c r="J88"/>
  <c r="N88"/>
  <c r="R88"/>
  <c r="E90"/>
  <c r="I90"/>
  <c r="M90"/>
  <c r="Q90"/>
  <c r="D91"/>
  <c r="H91"/>
  <c r="L91"/>
  <c r="P91"/>
  <c r="D82" i="18"/>
  <c r="H82"/>
  <c r="L82"/>
  <c r="D89"/>
  <c r="H89"/>
  <c r="L89"/>
  <c r="E82" i="19"/>
  <c r="I82"/>
  <c r="M82"/>
  <c r="E89"/>
  <c r="I89"/>
  <c r="M89"/>
  <c r="B76" i="20"/>
  <c r="D83"/>
  <c r="H83"/>
  <c r="L83"/>
  <c r="F87"/>
  <c r="J87"/>
  <c r="C89"/>
  <c r="G89"/>
  <c r="K89"/>
  <c r="D90"/>
  <c r="H90"/>
  <c r="L90"/>
  <c r="B80" i="21"/>
  <c r="B90" s="1"/>
  <c r="E82"/>
  <c r="I82"/>
  <c r="M82"/>
  <c r="Q82"/>
  <c r="E80" i="22"/>
  <c r="I80"/>
  <c r="F88" i="13"/>
  <c r="J88"/>
  <c r="N88"/>
  <c r="R88"/>
  <c r="V88"/>
  <c r="Z88"/>
  <c r="AD88"/>
  <c r="AH88"/>
  <c r="D89"/>
  <c r="H89"/>
  <c r="L89"/>
  <c r="P89"/>
  <c r="T89"/>
  <c r="X89"/>
  <c r="AB89"/>
  <c r="AF89"/>
  <c r="F93"/>
  <c r="J93"/>
  <c r="N93"/>
  <c r="R93"/>
  <c r="V93"/>
  <c r="Z93"/>
  <c r="AD93"/>
  <c r="AH93"/>
  <c r="D95"/>
  <c r="H95"/>
  <c r="L95"/>
  <c r="P95"/>
  <c r="T95"/>
  <c r="X95"/>
  <c r="AB95"/>
  <c r="AF95"/>
  <c r="F96"/>
  <c r="J96"/>
  <c r="N96"/>
  <c r="R96"/>
  <c r="V96"/>
  <c r="Z96"/>
  <c r="AD96"/>
  <c r="AH96"/>
  <c r="D91" i="14"/>
  <c r="H91"/>
  <c r="L91"/>
  <c r="P91"/>
  <c r="T91"/>
  <c r="X91"/>
  <c r="AB91"/>
  <c r="AF91"/>
  <c r="E95"/>
  <c r="I95"/>
  <c r="M95"/>
  <c r="Q95"/>
  <c r="U95"/>
  <c r="Y95"/>
  <c r="AC95"/>
  <c r="AG95"/>
  <c r="D97"/>
  <c r="H97"/>
  <c r="L97"/>
  <c r="P97"/>
  <c r="T97"/>
  <c r="X97"/>
  <c r="AB97"/>
  <c r="AF97"/>
  <c r="C98"/>
  <c r="G98"/>
  <c r="K98"/>
  <c r="O98"/>
  <c r="S98"/>
  <c r="W98"/>
  <c r="AA98"/>
  <c r="AE98"/>
  <c r="B84" i="15"/>
  <c r="E90"/>
  <c r="I90"/>
  <c r="M90"/>
  <c r="Q90"/>
  <c r="U90"/>
  <c r="Y90"/>
  <c r="AC90"/>
  <c r="AG90"/>
  <c r="E95"/>
  <c r="I95"/>
  <c r="M95"/>
  <c r="Q95"/>
  <c r="U95"/>
  <c r="Y95"/>
  <c r="AC95"/>
  <c r="AG95"/>
  <c r="E97"/>
  <c r="I97"/>
  <c r="M97"/>
  <c r="Q97"/>
  <c r="U97"/>
  <c r="Y97"/>
  <c r="AC97"/>
  <c r="AG97"/>
  <c r="E88" i="16"/>
  <c r="I88"/>
  <c r="M88"/>
  <c r="Q88"/>
  <c r="U88"/>
  <c r="Y88"/>
  <c r="AC88"/>
  <c r="C89"/>
  <c r="G89"/>
  <c r="K89"/>
  <c r="O89"/>
  <c r="S89"/>
  <c r="W89"/>
  <c r="AA89"/>
  <c r="AE89"/>
  <c r="E93"/>
  <c r="I93"/>
  <c r="M93"/>
  <c r="Q93"/>
  <c r="U93"/>
  <c r="Y93"/>
  <c r="AC93"/>
  <c r="C95"/>
  <c r="G95"/>
  <c r="K95"/>
  <c r="O95"/>
  <c r="S95"/>
  <c r="W95"/>
  <c r="AA95"/>
  <c r="AE95"/>
  <c r="E96"/>
  <c r="I96"/>
  <c r="M96"/>
  <c r="Q96"/>
  <c r="U96"/>
  <c r="Y96"/>
  <c r="AC96"/>
  <c r="D84" i="17"/>
  <c r="H84"/>
  <c r="L84"/>
  <c r="P84"/>
  <c r="E88"/>
  <c r="I88"/>
  <c r="M88"/>
  <c r="Q88"/>
  <c r="D90"/>
  <c r="H90"/>
  <c r="L90"/>
  <c r="P90"/>
  <c r="C91"/>
  <c r="G91"/>
  <c r="K91"/>
  <c r="O91"/>
  <c r="C82" i="18"/>
  <c r="G82"/>
  <c r="K82"/>
  <c r="C89"/>
  <c r="G89"/>
  <c r="K89"/>
  <c r="D82" i="19"/>
  <c r="H82"/>
  <c r="L82"/>
  <c r="D89"/>
  <c r="H89"/>
  <c r="L89"/>
  <c r="C90" i="20"/>
  <c r="G90"/>
  <c r="K90"/>
  <c r="D80" i="22"/>
  <c r="H80"/>
  <c r="L80"/>
  <c r="B82" i="13"/>
  <c r="E93"/>
  <c r="I93"/>
  <c r="M93"/>
  <c r="Q93"/>
  <c r="U93"/>
  <c r="Y93"/>
  <c r="AC93"/>
  <c r="AG93"/>
  <c r="D90" i="14"/>
  <c r="C91"/>
  <c r="G91"/>
  <c r="K91"/>
  <c r="O91"/>
  <c r="S91"/>
  <c r="W91"/>
  <c r="AA91"/>
  <c r="AE91"/>
  <c r="C97"/>
  <c r="G97"/>
  <c r="K97"/>
  <c r="O97"/>
  <c r="S97"/>
  <c r="W97"/>
  <c r="AA97"/>
  <c r="AE97"/>
  <c r="F98"/>
  <c r="J98"/>
  <c r="N98"/>
  <c r="R98"/>
  <c r="V98"/>
  <c r="Z98"/>
  <c r="AD98"/>
  <c r="AH98"/>
  <c r="D90" i="15"/>
  <c r="H90"/>
  <c r="L90"/>
  <c r="P90"/>
  <c r="T90"/>
  <c r="X90"/>
  <c r="AB90"/>
  <c r="AF90"/>
  <c r="D95"/>
  <c r="H95"/>
  <c r="L95"/>
  <c r="P95"/>
  <c r="T95"/>
  <c r="X95"/>
  <c r="AB95"/>
  <c r="AF95"/>
  <c r="D97"/>
  <c r="H97"/>
  <c r="L97"/>
  <c r="P97"/>
  <c r="T97"/>
  <c r="X97"/>
  <c r="AB97"/>
  <c r="AF97"/>
  <c r="D93" i="16"/>
  <c r="H93"/>
  <c r="L93"/>
  <c r="P93"/>
  <c r="T93"/>
  <c r="X93"/>
  <c r="AB93"/>
  <c r="C84" i="17"/>
  <c r="G84"/>
  <c r="K84"/>
  <c r="O84"/>
  <c r="C90"/>
  <c r="G90"/>
  <c r="K90"/>
  <c r="O90"/>
  <c r="F91"/>
  <c r="J91"/>
  <c r="N91"/>
  <c r="R91"/>
  <c r="B76" i="18"/>
  <c r="F82"/>
  <c r="J82"/>
  <c r="F89"/>
  <c r="J89"/>
  <c r="C82" i="19"/>
  <c r="G82"/>
  <c r="K82"/>
  <c r="C83"/>
  <c r="C89"/>
  <c r="G89"/>
  <c r="K89"/>
  <c r="E82" i="20"/>
  <c r="I82"/>
  <c r="D87"/>
  <c r="H87"/>
  <c r="L87"/>
  <c r="E89"/>
  <c r="I89"/>
  <c r="B83" i="21"/>
  <c r="F83"/>
  <c r="J83"/>
  <c r="N83"/>
  <c r="R83"/>
  <c r="C80" i="22"/>
  <c r="G80"/>
  <c r="K80"/>
  <c r="C87"/>
  <c r="D93" i="13"/>
  <c r="H93"/>
  <c r="L93"/>
  <c r="P93"/>
  <c r="T93"/>
  <c r="X93"/>
  <c r="AB93"/>
  <c r="AF93"/>
  <c r="C90" i="15"/>
  <c r="G90"/>
  <c r="K90"/>
  <c r="O90"/>
  <c r="S90"/>
  <c r="W90"/>
  <c r="AA90"/>
  <c r="AE90"/>
  <c r="C95"/>
  <c r="G95"/>
  <c r="K95"/>
  <c r="O95"/>
  <c r="S95"/>
  <c r="W95"/>
  <c r="AA95"/>
  <c r="AE95"/>
  <c r="C97"/>
  <c r="G97"/>
  <c r="K97"/>
  <c r="O97"/>
  <c r="S97"/>
  <c r="W97"/>
  <c r="AA97"/>
  <c r="AE97"/>
  <c r="C93" i="16"/>
  <c r="G93"/>
  <c r="K93"/>
  <c r="O93"/>
  <c r="S93"/>
  <c r="W93"/>
  <c r="AA93"/>
  <c r="AE93"/>
  <c r="B77" i="17"/>
  <c r="E82" i="18"/>
  <c r="I82"/>
  <c r="M82"/>
  <c r="E89"/>
  <c r="I89"/>
  <c r="M89"/>
  <c r="F82" i="19"/>
  <c r="J82"/>
  <c r="F89"/>
  <c r="J89"/>
  <c r="B80" i="22"/>
  <c r="F80"/>
  <c r="J80"/>
  <c r="B97" i="8" l="1"/>
  <c r="B98"/>
  <c r="B104" i="4"/>
  <c r="B106"/>
  <c r="B107"/>
  <c r="B84" i="17"/>
  <c r="B83"/>
  <c r="B89" i="13"/>
  <c r="B88"/>
  <c r="B91" i="15"/>
  <c r="B90"/>
  <c r="B99" i="7"/>
  <c r="B98"/>
  <c r="B83" i="20"/>
  <c r="B82"/>
  <c r="B89" i="16"/>
  <c r="B88"/>
  <c r="B90" i="12"/>
  <c r="B89"/>
  <c r="B106" i="7"/>
  <c r="B105"/>
  <c r="B103"/>
  <c r="B83" i="18"/>
  <c r="B82"/>
  <c r="B96" i="9"/>
  <c r="B95"/>
</calcChain>
</file>

<file path=xl/comments1.xml><?xml version="1.0" encoding="utf-8"?>
<comments xmlns="http://schemas.openxmlformats.org/spreadsheetml/2006/main">
  <authors>
    <author/>
  </authors>
  <commentList>
    <comment ref="S1" authorId="0">
      <text>
        <r>
          <rPr>
            <sz val="10"/>
            <color rgb="FF000000"/>
            <rFont val="Arial"/>
          </rPr>
          <t>Joel Dunnette:
1. add row for any new species;
2. copy total column from year;
3. paste special - values only - into the column for this year
4. delete zero values so count of species works</t>
        </r>
      </text>
    </comment>
  </commentList>
</comments>
</file>

<file path=xl/comments2.xml><?xml version="1.0" encoding="utf-8"?>
<comments xmlns="http://schemas.openxmlformats.org/spreadsheetml/2006/main">
  <authors>
    <author/>
  </authors>
  <commentList>
    <comment ref="M3" authorId="0">
      <text>
        <r>
          <rPr>
            <sz val="10"/>
            <color rgb="FF000000"/>
            <rFont val="Arial"/>
          </rPr>
          <t>Included in other area this year</t>
        </r>
      </text>
    </comment>
    <comment ref="O3" authorId="0">
      <text>
        <r>
          <rPr>
            <sz val="10"/>
            <color rgb="FF000000"/>
            <rFont val="Arial"/>
          </rPr>
          <t>Included in other area this year</t>
        </r>
      </text>
    </comment>
  </commentList>
</comments>
</file>

<file path=xl/comments3.xml><?xml version="1.0" encoding="utf-8"?>
<comments xmlns="http://schemas.openxmlformats.org/spreadsheetml/2006/main">
  <authors>
    <author/>
  </authors>
  <commentList>
    <comment ref="D44" authorId="0">
      <text>
        <r>
          <rPr>
            <sz val="10"/>
            <color rgb="FF000000"/>
            <rFont val="Arial"/>
          </rPr>
          <t>Photo</t>
        </r>
      </text>
    </comment>
    <comment ref="C89" authorId="0">
      <text>
        <r>
          <rPr>
            <sz val="10"/>
            <color rgb="FF000000"/>
            <rFont val="Arial"/>
          </rPr>
          <t>Have photo</t>
        </r>
      </text>
    </comment>
    <comment ref="A93" authorId="0">
      <text>
        <r>
          <rPr>
            <sz val="10"/>
            <color rgb="FF000000"/>
            <rFont val="Arial"/>
          </rPr>
          <t xml:space="preserve">Joel Dunnette:
adults
</t>
        </r>
      </text>
    </comment>
  </commentList>
</comments>
</file>

<file path=xl/comments4.xml><?xml version="1.0" encoding="utf-8"?>
<comments xmlns="http://schemas.openxmlformats.org/spreadsheetml/2006/main">
  <authors>
    <author/>
  </authors>
  <commentList>
    <comment ref="R88" authorId="0">
      <text>
        <r>
          <rPr>
            <sz val="10"/>
            <color rgb="FF000000"/>
            <rFont val="Arial"/>
          </rPr>
          <t>Joel Dunnette:
Monarch cat at Wieseler's house</t>
        </r>
      </text>
    </comment>
    <comment ref="A91" authorId="0">
      <text>
        <r>
          <rPr>
            <sz val="10"/>
            <color rgb="FF000000"/>
            <rFont val="Arial"/>
          </rPr>
          <t xml:space="preserve">Joel Dunnette:
adults
</t>
        </r>
      </text>
    </comment>
  </commentList>
</comments>
</file>

<file path=xl/comments5.xml><?xml version="1.0" encoding="utf-8"?>
<comments xmlns="http://schemas.openxmlformats.org/spreadsheetml/2006/main">
  <authors>
    <author/>
  </authors>
  <commentList>
    <comment ref="P85" authorId="0">
      <text>
        <r>
          <rPr>
            <sz val="10"/>
            <color rgb="FF000000"/>
            <rFont val="Arial"/>
          </rPr>
          <t>Joel Dunnette:
Monarch cat at Wieseler's house</t>
        </r>
      </text>
    </comment>
    <comment ref="A88" authorId="0">
      <text>
        <r>
          <rPr>
            <sz val="10"/>
            <color rgb="FF000000"/>
            <rFont val="Arial"/>
          </rPr>
          <t xml:space="preserve">Joel Dunnette:
adults
</t>
        </r>
      </text>
    </comment>
  </commentList>
</comments>
</file>

<file path=xl/comments6.xml><?xml version="1.0" encoding="utf-8"?>
<comments xmlns="http://schemas.openxmlformats.org/spreadsheetml/2006/main">
  <authors>
    <author/>
  </authors>
  <commentList>
    <comment ref="J5" authorId="0">
      <text>
        <r>
          <rPr>
            <sz val="10"/>
            <color rgb="FF000000"/>
            <rFont val="Arial"/>
          </rPr>
          <t>Joel Dunnette:
one big beautiful black form ETS</t>
        </r>
      </text>
    </comment>
    <comment ref="P83" authorId="0">
      <text>
        <r>
          <rPr>
            <sz val="10"/>
            <color rgb="FF000000"/>
            <rFont val="Arial"/>
          </rPr>
          <t>Joel Dunnette:
Monarch cat at Wieseler's house</t>
        </r>
      </text>
    </comment>
    <comment ref="A86" authorId="0">
      <text>
        <r>
          <rPr>
            <sz val="10"/>
            <color rgb="FF000000"/>
            <rFont val="Arial"/>
          </rPr>
          <t xml:space="preserve">Joel Dunnette:
adults
</t>
        </r>
      </text>
    </comment>
  </commentList>
</comments>
</file>

<file path=xl/comments7.xml><?xml version="1.0" encoding="utf-8"?>
<comments xmlns="http://schemas.openxmlformats.org/spreadsheetml/2006/main">
  <authors>
    <author/>
  </authors>
  <commentList>
    <comment ref="D3" authorId="0">
      <text>
        <r>
          <rPr>
            <sz val="10"/>
            <color rgb="FF000000"/>
            <rFont val="Arial"/>
          </rPr>
          <t>Joel Dunnette:
(only part of stream trails this year, due to construction)</t>
        </r>
      </text>
    </comment>
  </commentList>
</comments>
</file>

<file path=xl/comments8.xml><?xml version="1.0" encoding="utf-8"?>
<comments xmlns="http://schemas.openxmlformats.org/spreadsheetml/2006/main">
  <authors>
    <author/>
  </authors>
  <commentList>
    <comment ref="B81" authorId="0">
      <text>
        <r>
          <rPr>
            <sz val="10"/>
            <color rgb="FF000000"/>
            <rFont val="Arial"/>
          </rPr>
          <t xml:space="preserve">Joel Dunnette:
Immatures are NOT included in species numbers
</t>
        </r>
      </text>
    </comment>
  </commentList>
</comments>
</file>

<file path=xl/sharedStrings.xml><?xml version="1.0" encoding="utf-8"?>
<sst xmlns="http://schemas.openxmlformats.org/spreadsheetml/2006/main" count="2614" uniqueCount="644">
  <si>
    <t>Rochester Butterfly Count</t>
  </si>
  <si>
    <t># Years</t>
  </si>
  <si>
    <t xml:space="preserve">Year  </t>
  </si>
  <si>
    <t>Butterfly</t>
  </si>
  <si>
    <t>Median</t>
  </si>
  <si>
    <t>Avg</t>
  </si>
  <si>
    <t>High</t>
  </si>
  <si>
    <t>Black Swallowtail</t>
  </si>
  <si>
    <t>Eastern Tiger Swallowtail</t>
  </si>
  <si>
    <t>Giant Swallowtail</t>
  </si>
  <si>
    <t>Checkered White</t>
  </si>
  <si>
    <t>Cabbage White</t>
  </si>
  <si>
    <t>Clouded/Orange Sulphur</t>
  </si>
  <si>
    <t>Clouded Sulphur</t>
  </si>
  <si>
    <t>Orange Sulphur</t>
  </si>
  <si>
    <t>Little Yellow</t>
  </si>
  <si>
    <t>American Copper</t>
  </si>
  <si>
    <t>Gray Copper</t>
  </si>
  <si>
    <t>Bronze Copper</t>
  </si>
  <si>
    <t>Coral Hairstreak</t>
  </si>
  <si>
    <t>Banded Hairstreak</t>
  </si>
  <si>
    <t>Hickory Hairstreak</t>
  </si>
  <si>
    <t>Edward’s Hairstreak</t>
  </si>
  <si>
    <t>Striped Hairstreak</t>
  </si>
  <si>
    <t>Acadian Hairstreak</t>
  </si>
  <si>
    <t>Gray Hairstreak</t>
  </si>
  <si>
    <t>unidentified hairstreak</t>
  </si>
  <si>
    <t>Eastern Tailed Blue</t>
  </si>
  <si>
    <t>Spring/Summer Azure</t>
  </si>
  <si>
    <t>Silvery Blue</t>
  </si>
  <si>
    <t>American Snout</t>
  </si>
  <si>
    <t>Great Spangled Fritillary</t>
  </si>
  <si>
    <t>Aphrodite Fritillary</t>
  </si>
  <si>
    <t>unidentified Speyeria fritillary</t>
  </si>
  <si>
    <t>Variegated Fritillary</t>
  </si>
  <si>
    <t>Silver Bordered Fritillary</t>
  </si>
  <si>
    <t>Meadow Fritillary</t>
  </si>
  <si>
    <t>unidentified small fritillary</t>
  </si>
  <si>
    <t>Pearl Crescent</t>
  </si>
  <si>
    <t>Northern Crescent</t>
  </si>
  <si>
    <t>Baltimore Checkerspot</t>
  </si>
  <si>
    <t>Silvery Checkerspot</t>
  </si>
  <si>
    <t>unidentified crescent</t>
  </si>
  <si>
    <t>Question Mark</t>
  </si>
  <si>
    <t>Eastern Comma</t>
  </si>
  <si>
    <t>Gray Comma</t>
  </si>
  <si>
    <t>unidentified anglewing</t>
  </si>
  <si>
    <t>Mourning Cloak</t>
  </si>
  <si>
    <t>Milbert’s Tortoiseshell</t>
  </si>
  <si>
    <t>American Lady</t>
  </si>
  <si>
    <t>Painted Lady</t>
  </si>
  <si>
    <t>Red Admiral</t>
  </si>
  <si>
    <t>Common Buckeye</t>
  </si>
  <si>
    <t>Red Spotted Purple</t>
  </si>
  <si>
    <t>Viceroy</t>
  </si>
  <si>
    <t>Hackberry Emperor</t>
  </si>
  <si>
    <t>Tawny Emperor</t>
  </si>
  <si>
    <t>Northern Pearly-eye</t>
  </si>
  <si>
    <t>Eyed Brown</t>
  </si>
  <si>
    <t>Little Wood-Satyr</t>
  </si>
  <si>
    <t>Common Ringlet</t>
  </si>
  <si>
    <t>Common Wood Nymph</t>
  </si>
  <si>
    <t>Monarch</t>
  </si>
  <si>
    <t>Silver-spotted Skipper</t>
  </si>
  <si>
    <t>Common Sootywing</t>
  </si>
  <si>
    <t>unidentified spreadwing skipper</t>
  </si>
  <si>
    <t>Least Skipper</t>
  </si>
  <si>
    <t>European Skipper</t>
  </si>
  <si>
    <t>Fiery Skipper</t>
  </si>
  <si>
    <t>Sachem</t>
  </si>
  <si>
    <t>Leonard's Skipper</t>
  </si>
  <si>
    <t>Peck's Skipper</t>
  </si>
  <si>
    <t>Tawny-edged Skipper</t>
  </si>
  <si>
    <t>Crossline Skipper</t>
  </si>
  <si>
    <t>Northern Broken-Dash</t>
  </si>
  <si>
    <t>Delaware Skipper</t>
  </si>
  <si>
    <t>Little Glassywing Skipper</t>
  </si>
  <si>
    <t>Dun Skipper</t>
  </si>
  <si>
    <t>Black Dash</t>
  </si>
  <si>
    <t>Hobomok Skipper</t>
  </si>
  <si>
    <t>Dusted Skipper</t>
  </si>
  <si>
    <t>Common Roadside Skipper</t>
  </si>
  <si>
    <t>? unidentified grass skipper</t>
  </si>
  <si>
    <t>Low</t>
  </si>
  <si>
    <t>Grand Total Individuals</t>
  </si>
  <si>
    <t>Number of species ID'd</t>
  </si>
  <si>
    <t>Number of UID species</t>
  </si>
  <si>
    <t>Number of Species</t>
  </si>
  <si>
    <t xml:space="preserve">Median # species: </t>
  </si>
  <si>
    <t>New species</t>
  </si>
  <si>
    <t>Cumulative Species</t>
  </si>
  <si>
    <t xml:space="preserve">Rochester Butterfly Count 9-Jul-16                                                                                                                                                                                        </t>
  </si>
  <si>
    <t>Place:</t>
  </si>
  <si>
    <t>Totals</t>
  </si>
  <si>
    <t>Quarry Hill</t>
  </si>
  <si>
    <t>Lawler (now Satterfield) Prairie</t>
  </si>
  <si>
    <t>Eastside WMA, North</t>
  </si>
  <si>
    <t>Chester Woods, field S from bridge, to dam overlook</t>
  </si>
  <si>
    <t>Chester Woods,gravel rd to studio academy prairie, through woods S to bluff prairie, then along ridge to large planted field</t>
  </si>
  <si>
    <t>Eastside WMA, South</t>
  </si>
  <si>
    <t>Chester Woods NE from campground</t>
  </si>
  <si>
    <t>Chester Woods, developed peninsula</t>
  </si>
  <si>
    <t>Chester Woods fen and field to north; also office area</t>
  </si>
  <si>
    <t>Chester Woods S central and SW</t>
  </si>
  <si>
    <t>CW large restored field</t>
  </si>
  <si>
    <t>Chester Woods SE</t>
  </si>
  <si>
    <t>Chester Woods - from S Sand prairie back to horse parking lot</t>
  </si>
  <si>
    <t>Gamehaven Reservoir (incl trail from scout camp)</t>
  </si>
  <si>
    <t>Co 101; Theel Prairie</t>
  </si>
  <si>
    <t>Northwest Prairie Park (aka Northern Hills)</t>
  </si>
  <si>
    <t>Chester Woods W from large field, to NW areas; down to stream</t>
  </si>
  <si>
    <t>DNR headquarters plantings</t>
  </si>
  <si>
    <t>RCTC SMART garden and prairie</t>
  </si>
  <si>
    <t>Assisi prairie</t>
  </si>
  <si>
    <t>Cascade Lake</t>
  </si>
  <si>
    <t>Autumn Ridge church</t>
  </si>
  <si>
    <t>Olmsted county History center</t>
  </si>
  <si>
    <t>IWL wetlands, Bamber Valley, bike trail, Grier's</t>
  </si>
  <si>
    <t>Meadow Crossing and Old Valley Roads and area</t>
  </si>
  <si>
    <t>Willow Creek park</t>
  </si>
  <si>
    <t>WMAs by Jill Danielson's (NE)</t>
  </si>
  <si>
    <t>Silver Creek WMA and area</t>
  </si>
  <si>
    <t>Ruthann's neighborhood in Haverhill</t>
  </si>
  <si>
    <t>Essex Park</t>
  </si>
  <si>
    <t>Misc. in transit</t>
  </si>
  <si>
    <t>Greg Munson's house and adj. pond</t>
  </si>
  <si>
    <t>Clouded Sulfur</t>
  </si>
  <si>
    <t>Orange Sulfur</t>
  </si>
  <si>
    <t>Hairstreak unidentified</t>
  </si>
  <si>
    <t>Variegated Fritilary</t>
  </si>
  <si>
    <t>Chester Woods,gravel rd to studio academy prairie (west side), through woods S to bluff prairie, then along ridge</t>
  </si>
  <si>
    <t>Anglewing sp?</t>
  </si>
  <si>
    <t>Chester Woods NW</t>
  </si>
  <si>
    <t>Historical Society, Autumn Ridge and area</t>
  </si>
  <si>
    <t>Bamber Valley School prairie</t>
  </si>
  <si>
    <t>? Spreadwing skipper sp?</t>
  </si>
  <si>
    <t>? grass skipper sp?</t>
  </si>
  <si>
    <t>caterpillars, eggs</t>
  </si>
  <si>
    <t>Total individuals</t>
  </si>
  <si>
    <t>Number of observers</t>
  </si>
  <si>
    <t>Party-Hours of observation</t>
  </si>
  <si>
    <t>Observer Hours</t>
  </si>
  <si>
    <t>Individuals per hour</t>
  </si>
  <si>
    <t>Individuals per observer-hour</t>
  </si>
  <si>
    <t>Number of Species (incl. UID)</t>
  </si>
  <si>
    <t>Number of Unidentified species</t>
  </si>
  <si>
    <t>Number of Identified Species</t>
  </si>
  <si>
    <t>Species per hour</t>
  </si>
  <si>
    <t>Species per observer-hour</t>
  </si>
  <si>
    <t>Observation Start-Stop times</t>
  </si>
  <si>
    <t>9 – 10:50; plus Cliff 1 hour PM</t>
  </si>
  <si>
    <t>13:45 – 15:00</t>
  </si>
  <si>
    <t>12:10 – 12:20</t>
  </si>
  <si>
    <t>11:20 – 12:40</t>
  </si>
  <si>
    <t>10:15 – 11:15</t>
  </si>
  <si>
    <t>13:00 – 13:35</t>
  </si>
  <si>
    <t>15:50 – 16:40</t>
  </si>
  <si>
    <t>9:15 – 10am</t>
  </si>
  <si>
    <t>15:00 – 15:50</t>
  </si>
  <si>
    <t>10:15-11</t>
  </si>
  <si>
    <t>16:50 – 17:35</t>
  </si>
  <si>
    <t>10:20 – 10:50</t>
  </si>
  <si>
    <t>11:10 – 12:40</t>
  </si>
  <si>
    <t>unknown</t>
  </si>
  <si>
    <t>14:00 – 16:00</t>
  </si>
  <si>
    <t>16:15 – 16:30</t>
  </si>
  <si>
    <t>17:30-18:30 plus time in morning</t>
  </si>
  <si>
    <t>Miles walked</t>
  </si>
  <si>
    <t>Quarry Hill NC, up to savanna and quarry, back to stream and back</t>
  </si>
  <si>
    <t>Miles by car</t>
  </si>
  <si>
    <t xml:space="preserve"> </t>
  </si>
  <si>
    <t>Miles by ATV</t>
  </si>
  <si>
    <t>Chester Woods, field S from bridge, incl bluff prairie</t>
  </si>
  <si>
    <t>CW large restored field and area 6 top</t>
  </si>
  <si>
    <t>Mile by bike</t>
  </si>
  <si>
    <t>Chester Woods NE</t>
  </si>
  <si>
    <t>Alfalfa fields and roads in SE portion of circle</t>
  </si>
  <si>
    <t>Mayo Support Center North prairie</t>
  </si>
  <si>
    <t>RCTC ponds</t>
  </si>
  <si>
    <t>County Campus</t>
  </si>
  <si>
    <t>Cascade Meadows Wetland (S of RAC)</t>
  </si>
  <si>
    <t>Conditions</t>
  </si>
  <si>
    <t>cloudy, 70F, damp – fog just clearing</t>
  </si>
  <si>
    <t>sunny, 80F</t>
  </si>
  <si>
    <t>just a quick stop; starting to clear up</t>
  </si>
  <si>
    <t>clouds just clearing</t>
  </si>
  <si>
    <t>Co. 104 and Salem Rd.</t>
  </si>
  <si>
    <t>cloudy, 70F.  Area had many downed trees due to storm</t>
  </si>
  <si>
    <t>Foster Arend park</t>
  </si>
  <si>
    <t>sunny, warm, light wind</t>
  </si>
  <si>
    <t>Century High School</t>
  </si>
  <si>
    <t>Silver Creek Rd. and rural NE (only Ruthann's neighborhood in Haverhill)</t>
  </si>
  <si>
    <t>sunny, 85F</t>
  </si>
  <si>
    <t>cloudy bright, 72F</t>
  </si>
  <si>
    <t>mostly sunny, 75F</t>
  </si>
  <si>
    <t>cloudy, 70F, damp</t>
  </si>
  <si>
    <t>sunny, warm</t>
  </si>
  <si>
    <t>Official observers</t>
  </si>
  <si>
    <t>Joel, Cliff, Augie, Sandy D.</t>
  </si>
  <si>
    <t>Joel, Sandy H., Ruthann, Augie</t>
  </si>
  <si>
    <t>Joel</t>
  </si>
  <si>
    <t>Anna Lovrien</t>
  </si>
  <si>
    <t>Joel, Sandy H., Keith and Debbie House</t>
  </si>
  <si>
    <t>Anna Lovrien, Keith and Debbie House</t>
  </si>
  <si>
    <t>Sandy Hokanson, Keith and Debbie House</t>
  </si>
  <si>
    <t>Joel, Cliff, Augie</t>
  </si>
  <si>
    <t>Terry and Joyce Grier, Sarah Locher</t>
  </si>
  <si>
    <t>Jim Peterson, Jerry Pruett, Jeff Stephenson</t>
  </si>
  <si>
    <t>Terry and Joyce Grier, Sarah Locher, Jill Danielson</t>
  </si>
  <si>
    <t>Ruthann Yaeger</t>
  </si>
  <si>
    <t>Comments</t>
  </si>
  <si>
    <t>many fresh ind., much puddling on gravel roads</t>
  </si>
  <si>
    <t>good habitat, but devoid of visible butterflies</t>
  </si>
  <si>
    <t>willows and dogwood overgrowing the area</t>
  </si>
  <si>
    <t>good habitat, but lots of wild parsnip to avoid</t>
  </si>
  <si>
    <t>Overall Summary</t>
  </si>
  <si>
    <t>The day started cloudy and cool, with some fog.  It took a couple hours before the butterflies started becoming evident.  But the afternoon was sunny and warm, and the butterflies were seen in good numbers and decent diversity.  We saw quite a few Monarch (163; 3rd best year) and Painted Lady (105, best year) butterflies.  Overall number of species was 30, about average.  Total individual butterflies seen was 767, a bit above average for this count.  Notably absent this year were hairstreaks and grass skippers.</t>
  </si>
  <si>
    <t>9am-11am</t>
  </si>
  <si>
    <t>12-12:35</t>
  </si>
  <si>
    <t>11:40-11:50</t>
  </si>
  <si>
    <t>8:30-10</t>
  </si>
  <si>
    <t>1:30-2:45</t>
  </si>
  <si>
    <t>17:15-17:40</t>
  </si>
  <si>
    <t>12:55-1:30</t>
  </si>
  <si>
    <t>14:30-16:15</t>
  </si>
  <si>
    <t>1:30-2:25</t>
  </si>
  <si>
    <t>16:20-17:00</t>
  </si>
  <si>
    <t>9:45-10:30</t>
  </si>
  <si>
    <t>2:30-3:45</t>
  </si>
  <si>
    <t>11:05-11:20</t>
  </si>
  <si>
    <t>11:25-11:35</t>
  </si>
  <si>
    <t>8:30-9:30</t>
  </si>
  <si>
    <t>19:00-20:45</t>
  </si>
  <si>
    <t>10:10-10:55</t>
  </si>
  <si>
    <t>11:00-12:15</t>
  </si>
  <si>
    <t>16:15-17:45</t>
  </si>
  <si>
    <t>13:45-15:00</t>
  </si>
  <si>
    <t>15:15-15:45</t>
  </si>
  <si>
    <t>11-11:45</t>
  </si>
  <si>
    <t>Joel, Cliff, Sarah Locher, Geraldine Urbanski</t>
  </si>
  <si>
    <t>Joel, Sarah</t>
  </si>
  <si>
    <t>Joel, Cliff, Sarah Locher, Geraldine Urbanski; also Sandy H separately</t>
  </si>
  <si>
    <t>Anna, Patty</t>
  </si>
  <si>
    <t>Joel, Sandy</t>
  </si>
  <si>
    <t>Joel, Anna, Ruthann, Patty, Sarah, Sandy H</t>
  </si>
  <si>
    <t>Ruthann, Sandy, Anna, Sarah</t>
  </si>
  <si>
    <t>Ruthann, Sarah, Patty, Anna</t>
  </si>
  <si>
    <t>Joel, Anna, Sarah, Sandy</t>
  </si>
  <si>
    <t>Sandy H</t>
  </si>
  <si>
    <t>Joel, Patty</t>
  </si>
  <si>
    <t>Joel, Cliff, Sara, Geraldine</t>
  </si>
  <si>
    <t>Patty and John Trnka</t>
  </si>
  <si>
    <t>Terry and Joyce Grier</t>
  </si>
  <si>
    <t>Terry Grier</t>
  </si>
  <si>
    <t>Anna Lovrien; separately Sandy H</t>
  </si>
  <si>
    <t>powerline installed through area, with gravel road - habitat loss!</t>
  </si>
  <si>
    <t>while leading a nature walk</t>
  </si>
  <si>
    <t>slight chance of duplication of the morning walk to dam overlook</t>
  </si>
  <si>
    <t>got good look at the glassywing; probably more E Browns there, but hard to keep track</t>
  </si>
  <si>
    <t>pretty sparse bloom</t>
  </si>
  <si>
    <t>pretty sparse</t>
  </si>
  <si>
    <t>Sunny, 65F at 9am, high 80F.  Light winds from SE</t>
  </si>
  <si>
    <t>9:05 – 11:05</t>
  </si>
  <si>
    <t>12:15 – 12:45</t>
  </si>
  <si>
    <t>11:55 – 12:10</t>
  </si>
  <si>
    <t>16:45 – 16:50</t>
  </si>
  <si>
    <t>9:30 – 11</t>
  </si>
  <si>
    <t>14:35 – 16:00 plus Terry 16:00 – 17:30</t>
  </si>
  <si>
    <t>13:20 – 14:20</t>
  </si>
  <si>
    <t>14:00 -16:00</t>
  </si>
  <si>
    <t>10:30 – 11:30 and 15:30 – 17:00</t>
  </si>
  <si>
    <t>11:10 – 11:30</t>
  </si>
  <si>
    <t>11:35 – 11:50</t>
  </si>
  <si>
    <t>10 – 10:20</t>
  </si>
  <si>
    <t>11:15 – 11:30 at IWL; 17:45 – 18:15 at Griers</t>
  </si>
  <si>
    <t>10:30 – 12:30</t>
  </si>
  <si>
    <t>12:15 – 15:00</t>
  </si>
  <si>
    <t>9:30 – 10:30</t>
  </si>
  <si>
    <t>Joel, Sandy D, Geraldine Urbanski, Eric Anderson, Sarah Locher</t>
  </si>
  <si>
    <t>Joel, Geraldine, Eric A</t>
  </si>
  <si>
    <t>Joel, Eric A, Geraldine</t>
  </si>
  <si>
    <t>Ruthann, Sarah L.</t>
  </si>
  <si>
    <t>Joel, Ruthann, Sarah L then Terry later</t>
  </si>
  <si>
    <t>Joel, Ruthann, Sarah L, 4 others</t>
  </si>
  <si>
    <t>Terry</t>
  </si>
  <si>
    <t>Sue and Joe Wieseler</t>
  </si>
  <si>
    <t>Joel, Sandy D., Geraldine U, Eric A</t>
  </si>
  <si>
    <t>Terry, Joyce</t>
  </si>
  <si>
    <t>Jim, Jerry</t>
  </si>
  <si>
    <t>Ruthann</t>
  </si>
  <si>
    <t>cut short by problem with ATV keys; Terry covered areas we missed</t>
  </si>
  <si>
    <t>IWL - E. Comma &amp; Monarch, rest at Grier's</t>
  </si>
  <si>
    <t>Sunny, 65 – 82F, moderate breeze</t>
  </si>
  <si>
    <t>Postponed from day before due to hot humid weather.  We had good weather, decent butterfly numbers and with good effort by several independently operating volunteers, good variety of butterflies.  Of note were the very good numbers of Monarchs, but low numbers of skippers and crescents.  Variety of hairstreaks was good.  Following a butterfly watching class in June, we had several new volunteer watchers.  We did have some equipment problems with the off-road vehicles at Chester Woods – the 4 seater would not start, and then we lost the key for another out in the field, which cut short some potentially good counting.</t>
  </si>
  <si>
    <t>Lawler  Prairie</t>
  </si>
  <si>
    <t>12:10 – 12:25</t>
  </si>
  <si>
    <t>11:55 – 12:05</t>
  </si>
  <si>
    <t>16:50 – 17:25, 14:20 – 14:50</t>
  </si>
  <si>
    <t>17:40 – 17:45</t>
  </si>
  <si>
    <t>13:10 – 14:10</t>
  </si>
  <si>
    <t>14:10 – 14:20</t>
  </si>
  <si>
    <t>12:40 – 12:55</t>
  </si>
  <si>
    <t>15:55 – 16:35 plus 17:00 – 18:00</t>
  </si>
  <si>
    <t>14:55 – 15:25</t>
  </si>
  <si>
    <t>13:15 – 16:45</t>
  </si>
  <si>
    <t>11:15 – 11:35</t>
  </si>
  <si>
    <t>11:40 – 11:50</t>
  </si>
  <si>
    <t>11:30 – 12:00</t>
  </si>
  <si>
    <t>13:00 – 14:00</t>
  </si>
  <si>
    <t>cloudy, 70F, no wind</t>
  </si>
  <si>
    <t>cloudy, 70F, light wind</t>
  </si>
  <si>
    <t>clear, 75F, light west wind</t>
  </si>
  <si>
    <t>Cloudy, mid 70s, humid to misting</t>
  </si>
  <si>
    <t>Sunny, mid 70's, light wind</t>
  </si>
  <si>
    <t>clearing to sunny, mid 70s</t>
  </si>
  <si>
    <t>cloudy, 70F, humid</t>
  </si>
  <si>
    <t>cloudy, intermittent mist, 70F</t>
  </si>
  <si>
    <t>Joel Dunnette, Anna Lovrien, Cliff, Sandy H., 5 others (+2 kids)</t>
  </si>
  <si>
    <t>Joel, Sandy H.</t>
  </si>
  <si>
    <t>Joel, Anna</t>
  </si>
  <si>
    <t>Joel, Anna, Ruthann, Sandy H.</t>
  </si>
  <si>
    <t>Joel, Anna, Ruthann, Sandy H.; plus Terry and Joyce later</t>
  </si>
  <si>
    <t>Joel, Augie</t>
  </si>
  <si>
    <t>poor conditions for butterflies to be flying</t>
  </si>
  <si>
    <t>Met owner: Bruce Satterfield, 678-296-0885.  He wants to be contacted for permission before entry to the site.</t>
  </si>
  <si>
    <t>1/3 of area recently mowed.  Dampness may have affected butterfly activity.</t>
  </si>
  <si>
    <t>CW nursery to large restored fields, to materials storage area</t>
  </si>
  <si>
    <t>Chester Woods, field S from bridge</t>
  </si>
  <si>
    <t>Chester Woods fen and field to north</t>
  </si>
  <si>
    <t>Chester Woods nursery to large restored fields</t>
  </si>
  <si>
    <t>Historical Society and surrounding area</t>
  </si>
  <si>
    <t>IWL wetlands, History Center, Bamber Valley, Grier's</t>
  </si>
  <si>
    <t>Meadow Crossing Road and surrounding area</t>
  </si>
  <si>
    <t>Century High School and Haverhills area</t>
  </si>
  <si>
    <t>Silver Creek WMA</t>
  </si>
  <si>
    <t>9am - 11am</t>
  </si>
  <si>
    <t>Noon - 12:20pm</t>
  </si>
  <si>
    <t>11:45am - 11:55am</t>
  </si>
  <si>
    <t>16:30 - 17:00</t>
  </si>
  <si>
    <t>13:15 - 13:45</t>
  </si>
  <si>
    <t>15:15 - 16:30</t>
  </si>
  <si>
    <t>13:45 - 15:15</t>
  </si>
  <si>
    <t>9 - 10:30</t>
  </si>
  <si>
    <t>11:00 - 11:30</t>
  </si>
  <si>
    <t>11:15am - 11:30 am</t>
  </si>
  <si>
    <t>11:30am - 11:40am</t>
  </si>
  <si>
    <t>11:45 - 12:45</t>
  </si>
  <si>
    <t>10:00 - 10:30</t>
  </si>
  <si>
    <t>10:30 - 11:30</t>
  </si>
  <si>
    <t>11:30 - 11:45 and 13:30 - 14:30</t>
  </si>
  <si>
    <t>12:00 - 15:00</t>
  </si>
  <si>
    <t>14:30 - 16:30</t>
  </si>
  <si>
    <t>9:30 - 11:30</t>
  </si>
  <si>
    <t>16:00 - 16:15</t>
  </si>
  <si>
    <t>mostly cloudy to sunny; 70 - 79F, light wind</t>
  </si>
  <si>
    <t>Joel Dunnette, Anna Lovrien, 5 others</t>
  </si>
  <si>
    <t>Joel, Anna, Ruthann</t>
  </si>
  <si>
    <t>Joel, Anna, Ruthann; later Terry</t>
  </si>
  <si>
    <t>Sue W., Jon Allen</t>
  </si>
  <si>
    <t>Sue W.</t>
  </si>
  <si>
    <t>Terry, Joyce Grier</t>
  </si>
  <si>
    <t>low 63, high 79F.  Mostly cloudy, but sunny 10-30% of the time.  Light winds.</t>
  </si>
  <si>
    <t>2013 Summary</t>
  </si>
  <si>
    <t>Spring and summer were slow to come in 2013. The scarcity of butterfly numbers may partly be due to that.  We know also that the 2012 drought took Monarch numbers to historic lows.  But there had been decent warm weather in June and July 2013, and a few species had good flights - more Mourning Cloaks than usual, a good flight of Hackberry Emperors.  But those flights were over by count day.  The species count of 31 was about average.  The total number of individual butterflies of 475 was a bit below the median for the history of the count.  Every observer remarked that they had to work hard to find what they did.  So the numbers being as good as they are is a tribute to the skill and perserverance of the observers.  We were happy to find two new species for the count - Meadow Fritillary and Crossline Skipper.</t>
  </si>
  <si>
    <t>9:15 - 10:40</t>
  </si>
  <si>
    <t>11:30 - 11:45</t>
  </si>
  <si>
    <t>11:20 - 11:30</t>
  </si>
  <si>
    <t>1:20 - 2</t>
  </si>
  <si>
    <t>5 - 5:10</t>
  </si>
  <si>
    <t>1 - 1:20</t>
  </si>
  <si>
    <t>2:00 - 3:30</t>
  </si>
  <si>
    <t>4 - 4:25</t>
  </si>
  <si>
    <t>10:00 - 11:00</t>
  </si>
  <si>
    <t>3:30 - 4</t>
  </si>
  <si>
    <t>11:45 - 11:50</t>
  </si>
  <si>
    <t>11:50-12:00</t>
  </si>
  <si>
    <t>8:45 - 8:50</t>
  </si>
  <si>
    <t>4:50 - 5:10</t>
  </si>
  <si>
    <t>11:10 - 11:25</t>
  </si>
  <si>
    <t>10:50 - 11:10</t>
  </si>
  <si>
    <t>Humid, mostly cloudy clearing to sunny</t>
  </si>
  <si>
    <t>sunny, warm, humid</t>
  </si>
  <si>
    <t>Joel, Cliff, Tony S., Augie, Jerry P.</t>
  </si>
  <si>
    <t>Augie, Cliff, Joel, Jerry</t>
  </si>
  <si>
    <t>Joel, Ruthann, Jerry</t>
  </si>
  <si>
    <t>Joel, Jerry</t>
  </si>
  <si>
    <t>Sue Wieseler</t>
  </si>
  <si>
    <t xml:space="preserve">Joel, Jerry </t>
  </si>
  <si>
    <t>Joel, Jerry, Cliff, Augie</t>
  </si>
  <si>
    <t>public tour - w 6 kids</t>
  </si>
  <si>
    <t>still good conditions for flight, but not much activity</t>
  </si>
  <si>
    <t>getting very overgrown with shrubs</t>
  </si>
  <si>
    <t>burn this spring may have had negative impact</t>
  </si>
  <si>
    <t>2012 Summary</t>
  </si>
  <si>
    <t>With the warm, early spring, I had hopes for really good butterflies this year.  And we did have good number and variety in June.  But the hot dry weather from late June into July seemed to make the butterfly (adults) disappear.  So this year's count was a bit of a disappointment.  We also had low turnout of counters.  So we found 357 butterflies, of 24 species.  This is well below the 14 year averages of 631 and 28 respectively, and also lower than the 14 year medians of 500 and 31.  (2) Best find of the count were Fiery Skippers.  We had never seen them before, and we managed to get pictures for positive ID.  (3) My thanks to Jerry Pruett, Ruthann Yaeger, Cliff Hansen, and Tony Stans for helping count, and for signing up as official observers.  And thanks to county parks for the use of gators to get around Chester Woods; that allowed us to cover a LOT more ground than we would have otherwise!  (4) Maybe next year will be a big year and we can break some records.  (5) There still is a lot of summer left.  And a lot of butterflies and nature to enjoy.  Get out while nature is at its most abundant.</t>
  </si>
  <si>
    <t>Chester Woods loop maintenance to bluff prairie + lg resto.; combined with SW</t>
  </si>
  <si>
    <t>Co 101; Theel Prairie, reservoir</t>
  </si>
  <si>
    <t>Century High School east side</t>
  </si>
  <si>
    <t>Quarry Hill, quarry and savanna</t>
  </si>
  <si>
    <t xml:space="preserve">Quarry Hill, pond, prairies, stream </t>
  </si>
  <si>
    <t>Lawler  Prairie, Eastside WMA Silver Creek Rd.</t>
  </si>
  <si>
    <t>Chester Woods fen</t>
  </si>
  <si>
    <t>Chester Woods loop maintenance to bluff prairie; plus NW</t>
  </si>
  <si>
    <t>Alfalfa fields and roads SE</t>
  </si>
  <si>
    <t>Chester Woods SW</t>
  </si>
  <si>
    <t>Mayowood bike trail</t>
  </si>
  <si>
    <t>Meadow Crossing Road</t>
  </si>
  <si>
    <t>Silver Creek Rd. and rural NE</t>
  </si>
  <si>
    <t>Quarry Hill, pond, prairies, stream</t>
  </si>
  <si>
    <t>Chester Woods loop maintenance to bluff prairie</t>
  </si>
  <si>
    <t>Theel Prairie</t>
  </si>
  <si>
    <t>IWL wetlands</t>
  </si>
  <si>
    <t>Co. 104 and alfalfa fields along Salem Rd.</t>
  </si>
  <si>
    <t>Juniper Hairstreak</t>
  </si>
  <si>
    <t>Regal Fritillary</t>
  </si>
  <si>
    <t>3 Monarch cat + 1 egg</t>
  </si>
  <si>
    <t>Gorgone Checkerspot</t>
  </si>
  <si>
    <t>duskywing sp?</t>
  </si>
  <si>
    <t>? unidentified skippers</t>
  </si>
  <si>
    <t>3 Monarch</t>
  </si>
  <si>
    <t>9:15-11:15</t>
  </si>
  <si>
    <t>12-12:15</t>
  </si>
  <si>
    <t>11:30-11:45</t>
  </si>
  <si>
    <t>14:00-14:30</t>
  </si>
  <si>
    <t>16:45-17:00</t>
  </si>
  <si>
    <t>14:40-14:50</t>
  </si>
  <si>
    <t>13:30-14:15</t>
  </si>
  <si>
    <t>9:30-12:30; 1:30-4:15</t>
  </si>
  <si>
    <t>15:00-16:30</t>
  </si>
  <si>
    <t>9:45-10:45</t>
  </si>
  <si>
    <t>16:40-16:55</t>
  </si>
  <si>
    <t>11:05-11:10</t>
  </si>
  <si>
    <t>16:45-16:55</t>
  </si>
  <si>
    <t>Very humid; cloudy and ~72F at 9am; sun from 11am on; high 88F, calm AM, S wind ~5mph PM</t>
  </si>
  <si>
    <t>Joel D., Rhonda L.</t>
  </si>
  <si>
    <t>Joel D.</t>
  </si>
  <si>
    <t>Ruthann, Cliff (AM); Ruthann, Jim, Dave Nelson (PM)</t>
  </si>
  <si>
    <t>Griers</t>
  </si>
  <si>
    <t>Terry+Joyce Grier</t>
  </si>
  <si>
    <t>Cloudy and damp; not much moving until 11</t>
  </si>
  <si>
    <t>Very hot and humid; some butterflies were hiding from the heat</t>
  </si>
  <si>
    <t>actually done Sunday</t>
  </si>
  <si>
    <t>split between morning and evening</t>
  </si>
  <si>
    <t>could not get all the way around due to high water</t>
  </si>
  <si>
    <t>10 - 11:05</t>
  </si>
  <si>
    <t>9:10 - 10</t>
  </si>
  <si>
    <t>9:15 - 12</t>
  </si>
  <si>
    <t>11:55 - 12:15</t>
  </si>
  <si>
    <t>13:10 - 14:00</t>
  </si>
  <si>
    <t>16:15 - 16:45</t>
  </si>
  <si>
    <t>9:30 - 12</t>
  </si>
  <si>
    <t>12:15 - 1:45 ?</t>
  </si>
  <si>
    <t>1:50 - 2:30 ?</t>
  </si>
  <si>
    <t>2:10 - 4:10</t>
  </si>
  <si>
    <t>11:25 - 11:40</t>
  </si>
  <si>
    <t>3 - 4 ?</t>
  </si>
  <si>
    <t>8:15 - 8:27</t>
  </si>
  <si>
    <t>10 - 11</t>
  </si>
  <si>
    <t>Joel D., Harry Cloft</t>
  </si>
  <si>
    <t>Joel Dunnette</t>
  </si>
  <si>
    <t>Ruthann, Jim, Cliff</t>
  </si>
  <si>
    <t>Joel, Cliff, Jim, Ruthann</t>
  </si>
  <si>
    <t>Greg Munson</t>
  </si>
  <si>
    <t>Cloudy and 55F to 63F, NW wind 10-20mph; very poor butterfly flights</t>
  </si>
  <si>
    <t>Jim Peterson, Kirk Payne</t>
  </si>
  <si>
    <t>Ruthann Yaeger, Cliff Hansen</t>
  </si>
  <si>
    <t>Joel Dunnette, Sandy Dunnette, Cliff Hansen, Kirk Payne, Greg Munson, Terry and Joyce Grier, Nora Dooley, Ruthan Yaeger</t>
  </si>
  <si>
    <t>Joel and Sandy Dunnette, Red-Hat ladies, 3 families</t>
  </si>
  <si>
    <t>Sue Wieseler, Greg Munson</t>
  </si>
  <si>
    <t>Joel Dunnette, Brenda Staats, Jim Peterson (part)</t>
  </si>
  <si>
    <t>Quarry Hill, pond, prairies, stream, savanna</t>
  </si>
  <si>
    <t>?</t>
  </si>
  <si>
    <t>Northern Hills Prairie</t>
  </si>
  <si>
    <t>County Campus and RCC ponds</t>
  </si>
  <si>
    <t>Cascade Meadows Wetland</t>
  </si>
  <si>
    <t>Old Valley Road</t>
  </si>
  <si>
    <t xml:space="preserve">Willow Creek res </t>
  </si>
  <si>
    <t>9:15 - 5:15</t>
  </si>
  <si>
    <t>9:15 - 11:45</t>
  </si>
  <si>
    <t>1 - 2:30</t>
  </si>
  <si>
    <t>11:45 - 12:15</t>
  </si>
  <si>
    <t>3:50 - 4:05</t>
  </si>
  <si>
    <t>1:45 - 2:30</t>
  </si>
  <si>
    <t>9:30 - 1:30</t>
  </si>
  <si>
    <t>10:30 - 1:00</t>
  </si>
  <si>
    <t>2:45 - 5</t>
  </si>
  <si>
    <t>3:15-3:45</t>
  </si>
  <si>
    <t>2:30 - 5:30</t>
  </si>
  <si>
    <t>5:30 - 6:15</t>
  </si>
  <si>
    <t>Cloudy and 60F to start, clearing during morning, to mostly sunny, high 77F, NW wind 10-20mph in afternoon</t>
  </si>
  <si>
    <t>Joel Dunnette, Greg Munson, Bill Bruins, Paul Pederson, Terry and Joyce Grier, Nora Dooley, Ruthan Yaeger, Laurie Meath, Aryanna Skauge(child)</t>
  </si>
  <si>
    <t>Joel, Pam M., Lori, Ary</t>
  </si>
  <si>
    <t>Joel and 13 novices</t>
  </si>
  <si>
    <t>Terry, Joyce, Bill, Ruthann</t>
  </si>
  <si>
    <t>Ruthann, Paul</t>
  </si>
  <si>
    <t>Joyce, Terry, Bill</t>
  </si>
  <si>
    <t>Greg</t>
  </si>
  <si>
    <t>Joyce, Terry, Bill, Ruthann</t>
  </si>
  <si>
    <t>Joel D</t>
  </si>
  <si>
    <t>Greg M.</t>
  </si>
  <si>
    <t>Nora D.</t>
  </si>
  <si>
    <t>Blk Sw. 2 cat</t>
  </si>
  <si>
    <t>Monarch: 2 eggs, 4 caterpillars</t>
  </si>
  <si>
    <t>Blk Sw cat</t>
  </si>
  <si>
    <t>9:30-12:30</t>
  </si>
  <si>
    <t>9:35-9:50</t>
  </si>
  <si>
    <t>3-3:30</t>
  </si>
  <si>
    <t>12:30-1</t>
  </si>
  <si>
    <t>10:15-12:30</t>
  </si>
  <si>
    <t>4:00-5:00</t>
  </si>
  <si>
    <t>2-2:30</t>
  </si>
  <si>
    <t>1:30-3</t>
  </si>
  <si>
    <t>12:30-1:30</t>
  </si>
  <si>
    <t>2:10-2:40</t>
  </si>
  <si>
    <t>3:30-4</t>
  </si>
  <si>
    <t>8:10-8:25</t>
  </si>
  <si>
    <t>5-5:45</t>
  </si>
  <si>
    <t>Observers</t>
  </si>
  <si>
    <t>Greg Munson, Sandy Dunnette, Jane Bailey, Carol Hartley + novices</t>
  </si>
  <si>
    <t>NONE</t>
  </si>
  <si>
    <t>Joel Dunnette, Jim Peterson, Nora Dooley</t>
  </si>
  <si>
    <t>Joel Dunnette, Ruthann Yaeger</t>
  </si>
  <si>
    <t>Jim Peterson</t>
  </si>
  <si>
    <t>Greg Munson + 6 novices</t>
  </si>
  <si>
    <t>Nora Dooley and Ruthann Yaeger</t>
  </si>
  <si>
    <t>Nora Dooley and Jim Peterson</t>
  </si>
  <si>
    <t>Nora Dooley, daughter and husband</t>
  </si>
  <si>
    <t>9:15 - 12:15</t>
  </si>
  <si>
    <t>1:40 - 2:10</t>
  </si>
  <si>
    <t>2:15 - 5:15</t>
  </si>
  <si>
    <t>12 - 12:20</t>
  </si>
  <si>
    <t>12:25 - 12:30</t>
  </si>
  <si>
    <t>2 - 2:30</t>
  </si>
  <si>
    <t>1 -2</t>
  </si>
  <si>
    <t>4:45 - 5:15</t>
  </si>
  <si>
    <t>3-4</t>
  </si>
  <si>
    <t>4 - 4:30</t>
  </si>
  <si>
    <t>12:05 - 12:30; 1 - 1:30</t>
  </si>
  <si>
    <t>1:45 - 2:20</t>
  </si>
  <si>
    <t>11:30-11:50, 4-4:30</t>
  </si>
  <si>
    <t>10 - 10:30</t>
  </si>
  <si>
    <t>3 - 3:30</t>
  </si>
  <si>
    <t>10:40-11:10</t>
  </si>
  <si>
    <t>2 - 3</t>
  </si>
  <si>
    <t>10 - 1:30</t>
  </si>
  <si>
    <t>Greg Munson, Leah Godtland, 10 novices</t>
  </si>
  <si>
    <t>Bill Bruins, Paul Pederson, Kathy Nolan</t>
  </si>
  <si>
    <t>Bill Bruins, Paul Pederson</t>
  </si>
  <si>
    <t>Joel Dunnette, Ruthann Yaeger, Curtis Preuss, Stans family</t>
  </si>
  <si>
    <t>Leah Godtland, Kim ? (novice)</t>
  </si>
  <si>
    <t>Nora Dooley</t>
  </si>
  <si>
    <t>Sandy Dunnette</t>
  </si>
  <si>
    <t>Mostly sunny, high 77F, NW wind 10-20mph</t>
  </si>
  <si>
    <t>Joel Dunnette, Greg Munson, Bill Bruins, Paul Pederson, Terry and Joyce Grier, Nora Dooley, Ruthan Yaeger, Haakon and Anna Sofia and Britta Stans (children)</t>
  </si>
  <si>
    <t>unidentified duskywing</t>
  </si>
  <si>
    <t>Hours of observation</t>
  </si>
  <si>
    <t>Chester Woods East Prairie</t>
  </si>
  <si>
    <t>Chester Woods; from nursery to main prairie loop</t>
  </si>
  <si>
    <t>Chester Woods fen and field</t>
  </si>
  <si>
    <t>RCC East pond</t>
  </si>
  <si>
    <t>9:30-12:00</t>
  </si>
  <si>
    <t>9:30-10:00</t>
  </si>
  <si>
    <t>Quarry Hill, near nature center</t>
  </si>
  <si>
    <t>10:15-10:45</t>
  </si>
  <si>
    <t>Quarry Hill, Savanna</t>
  </si>
  <si>
    <t>10:20-10:40</t>
  </si>
  <si>
    <t>10:50-11:15</t>
  </si>
  <si>
    <t>11:30-1:00</t>
  </si>
  <si>
    <t>2:30-3:00</t>
  </si>
  <si>
    <t>11:00-1:45</t>
  </si>
  <si>
    <t>Munson's</t>
  </si>
  <si>
    <t>9:35-10:10</t>
  </si>
  <si>
    <t>Greg Munson, Augie Krueger, Emily Snyder</t>
  </si>
  <si>
    <t>Terry and Joyce Grier, Jim Peterson</t>
  </si>
  <si>
    <t>Joel and Sandy Dunnette, Bill Bruins</t>
  </si>
  <si>
    <t>Greg Munson et al</t>
  </si>
  <si>
    <t>Observation time</t>
  </si>
  <si>
    <t>9-11am</t>
  </si>
  <si>
    <t>9:50-11:45</t>
  </si>
  <si>
    <t>10:50-12:30</t>
  </si>
  <si>
    <t>9:25-9:45</t>
  </si>
  <si>
    <t>9:50-10:35</t>
  </si>
  <si>
    <t>4:50-5:05</t>
  </si>
  <si>
    <t>2:45-3:15</t>
  </si>
  <si>
    <t>2:10-4:35</t>
  </si>
  <si>
    <t>1:50-2:00</t>
  </si>
  <si>
    <t>2-2:30pm</t>
  </si>
  <si>
    <t>3:30-4pm</t>
  </si>
  <si>
    <t>Greg Munson and Jean Abels</t>
  </si>
  <si>
    <t>Terry Grier, Jim Peterson</t>
  </si>
  <si>
    <t>Joel Dunnette,  Augie Krueger, Susan Krueger</t>
  </si>
  <si>
    <t>Joel Dunnette, Jim Peterson</t>
  </si>
  <si>
    <t>Joel Dunnette, Bill Bruins, Jim Peterson, Augie and Susan Krueger</t>
  </si>
  <si>
    <t>9:30-11</t>
  </si>
  <si>
    <t>11:30-12</t>
  </si>
  <si>
    <t>12-12:30</t>
  </si>
  <si>
    <t>2:10-3:50</t>
  </si>
  <si>
    <t>4-4:30</t>
  </si>
  <si>
    <t>4-5:30</t>
  </si>
  <si>
    <t>5-5:30</t>
  </si>
  <si>
    <t>Greg Munson and Jim Peterson</t>
  </si>
  <si>
    <t>Joel Dunnette, Cliff Hansen, Augie Krueger, Andy and Khadda Pruett</t>
  </si>
  <si>
    <t>Joel Dunnette, Cliff Hansen, Augie Krueger, Jim Peterson</t>
  </si>
  <si>
    <t>Joel Dunnette, Bill Bruins, Terry and Joyce Grier, Jim Peterson</t>
  </si>
  <si>
    <t>Joel Dunnette, Bill Bruins</t>
  </si>
  <si>
    <t>Total miles</t>
  </si>
  <si>
    <t>9:30-10:45</t>
  </si>
  <si>
    <t>11:15-11:45</t>
  </si>
  <si>
    <t>11:45-12:15</t>
  </si>
  <si>
    <t>11:30-12:30</t>
  </si>
  <si>
    <t>11:00-12:00</t>
  </si>
  <si>
    <t>2:00-5:00</t>
  </si>
  <si>
    <t>2:30-3:15</t>
  </si>
  <si>
    <t>2:00-3:00</t>
  </si>
  <si>
    <t>3:30-4:30</t>
  </si>
  <si>
    <t>Quarry Hill, parking lot, bridge and stream trail</t>
  </si>
  <si>
    <t>Quarry Hill, pond and valley</t>
  </si>
  <si>
    <t>Quarry Hill entry road</t>
  </si>
  <si>
    <t>Bike trail, Bamber Valley road to Salem Road</t>
  </si>
  <si>
    <t>Willow Creek Reservoir</t>
  </si>
  <si>
    <t>Bamber Valley school prairie</t>
  </si>
  <si>
    <t>Remick Wetland, aka Cascade Meadow Wetland</t>
  </si>
  <si>
    <t>Summer Azure</t>
  </si>
  <si>
    <t>9-10:15</t>
  </si>
  <si>
    <t>9-12:30</t>
  </si>
  <si>
    <t>10:45-11:15</t>
  </si>
  <si>
    <t>12:45-1:30</t>
  </si>
  <si>
    <t>4:15-6:15</t>
  </si>
  <si>
    <t>9-9:30</t>
  </si>
  <si>
    <t>8:30-9</t>
  </si>
  <si>
    <t>Quarry Hill, group A, lower only</t>
  </si>
  <si>
    <t>Quarry Hill, group B, quarry and stream</t>
  </si>
  <si>
    <t>Eastside WMA</t>
  </si>
  <si>
    <t>Mayowood and Bamber Valley</t>
  </si>
  <si>
    <t>Remick Wetland</t>
  </si>
  <si>
    <t>unidentified fritillary</t>
  </si>
  <si>
    <t>Variegated Frittilary</t>
  </si>
  <si>
    <t>2 caterpillars</t>
  </si>
  <si>
    <t>Joel Dunnette, Mike and Roxanne Schlassner, 2 novices</t>
  </si>
  <si>
    <t>Greg Munson, Augie Krueger, 2 novices</t>
  </si>
  <si>
    <t>Curt and Barb Benson</t>
  </si>
  <si>
    <t>Joel Dunnette, Curt and Barb Benson, Mike and Roxanne Schlassner</t>
  </si>
  <si>
    <t>Susan Wieseler</t>
  </si>
  <si>
    <t>Curt and Barb Benson, Joel Dunnette, Augie Krueger, 1 novice</t>
  </si>
</sst>
</file>

<file path=xl/styles.xml><?xml version="1.0" encoding="utf-8"?>
<styleSheet xmlns="http://schemas.openxmlformats.org/spreadsheetml/2006/main">
  <numFmts count="2">
    <numFmt numFmtId="164" formatCode="0.0"/>
    <numFmt numFmtId="165" formatCode="[hh]:mm:ss"/>
  </numFmts>
  <fonts count="16">
    <font>
      <sz val="10"/>
      <color rgb="FF000000"/>
      <name val="Arial"/>
    </font>
    <font>
      <b/>
      <sz val="10"/>
      <name val="Times New Roman"/>
    </font>
    <font>
      <b/>
      <sz val="10"/>
      <name val="Arial"/>
    </font>
    <font>
      <sz val="10"/>
      <name val="Arial"/>
    </font>
    <font>
      <sz val="10"/>
      <name val="Arial"/>
    </font>
    <font>
      <sz val="11"/>
      <name val="Cambria"/>
    </font>
    <font>
      <i/>
      <sz val="10"/>
      <name val="Arial"/>
    </font>
    <font>
      <b/>
      <sz val="11"/>
      <name val="Cambria"/>
    </font>
    <font>
      <b/>
      <sz val="12"/>
      <name val="Times New Roman"/>
    </font>
    <font>
      <b/>
      <sz val="10"/>
      <color rgb="FFFF3333"/>
      <name val="Arial"/>
    </font>
    <font>
      <sz val="10"/>
      <color rgb="FFFF3333"/>
      <name val="Arial"/>
    </font>
    <font>
      <b/>
      <sz val="10"/>
      <color rgb="FF000000"/>
      <name val="Arial"/>
    </font>
    <font>
      <sz val="10"/>
      <color rgb="FFFF0000"/>
      <name val="Arial"/>
    </font>
    <font>
      <b/>
      <sz val="10"/>
      <color rgb="FFCC0066"/>
      <name val="Arial"/>
    </font>
    <font>
      <b/>
      <i/>
      <sz val="10"/>
      <name val="Arial"/>
    </font>
    <font>
      <b/>
      <sz val="10"/>
      <color rgb="FFFF0000"/>
      <name val="Arial"/>
    </font>
  </fonts>
  <fills count="19">
    <fill>
      <patternFill patternType="none"/>
    </fill>
    <fill>
      <patternFill patternType="gray125"/>
    </fill>
    <fill>
      <patternFill patternType="solid">
        <fgColor rgb="FFCCFFCC"/>
        <bgColor rgb="FFCCFFCC"/>
      </patternFill>
    </fill>
    <fill>
      <patternFill patternType="solid">
        <fgColor rgb="FFCCFFFF"/>
        <bgColor rgb="FFCCFFFF"/>
      </patternFill>
    </fill>
    <fill>
      <patternFill patternType="solid">
        <fgColor rgb="FF99FFFF"/>
        <bgColor rgb="FF99FFFF"/>
      </patternFill>
    </fill>
    <fill>
      <patternFill patternType="solid">
        <fgColor rgb="FFCFE2F3"/>
        <bgColor rgb="FFCFE2F3"/>
      </patternFill>
    </fill>
    <fill>
      <patternFill patternType="solid">
        <fgColor rgb="FF99CCFF"/>
        <bgColor rgb="FF99CCFF"/>
      </patternFill>
    </fill>
    <fill>
      <patternFill patternType="solid">
        <fgColor rgb="FF66FFFF"/>
        <bgColor rgb="FF66FFFF"/>
      </patternFill>
    </fill>
    <fill>
      <patternFill patternType="solid">
        <fgColor rgb="FFFFFF99"/>
        <bgColor rgb="FFFFFF99"/>
      </patternFill>
    </fill>
    <fill>
      <patternFill patternType="solid">
        <fgColor rgb="FFFFCC00"/>
        <bgColor rgb="FFFFCC00"/>
      </patternFill>
    </fill>
    <fill>
      <patternFill patternType="solid">
        <fgColor rgb="FFFFCC99"/>
        <bgColor rgb="FFFFCC99"/>
      </patternFill>
    </fill>
    <fill>
      <patternFill patternType="solid">
        <fgColor rgb="FF99FFCC"/>
        <bgColor rgb="FF99FFCC"/>
      </patternFill>
    </fill>
    <fill>
      <patternFill patternType="solid">
        <fgColor rgb="FFFFFFCC"/>
        <bgColor rgb="FFFFFFCC"/>
      </patternFill>
    </fill>
    <fill>
      <patternFill patternType="solid">
        <fgColor rgb="FFD9EAD3"/>
        <bgColor rgb="FFD9EAD3"/>
      </patternFill>
    </fill>
    <fill>
      <patternFill patternType="solid">
        <fgColor rgb="FFD0E0E3"/>
        <bgColor rgb="FFD0E0E3"/>
      </patternFill>
    </fill>
    <fill>
      <patternFill patternType="solid">
        <fgColor rgb="FFFCE5CD"/>
        <bgColor rgb="FFFCE5CD"/>
      </patternFill>
    </fill>
    <fill>
      <patternFill patternType="solid">
        <fgColor rgb="FFFF99CC"/>
        <bgColor rgb="FFFF99CC"/>
      </patternFill>
    </fill>
    <fill>
      <patternFill patternType="solid">
        <fgColor rgb="FFFFFF00"/>
        <bgColor rgb="FFFFFF00"/>
      </patternFill>
    </fill>
    <fill>
      <patternFill patternType="solid">
        <fgColor rgb="FFC0C0C0"/>
        <bgColor rgb="FFC0C0C0"/>
      </patternFill>
    </fill>
  </fills>
  <borders count="1">
    <border>
      <left/>
      <right/>
      <top/>
      <bottom/>
      <diagonal/>
    </border>
  </borders>
  <cellStyleXfs count="1">
    <xf numFmtId="0" fontId="0" fillId="0" borderId="0"/>
  </cellStyleXfs>
  <cellXfs count="88">
    <xf numFmtId="0" fontId="0" fillId="0" borderId="0" xfId="0" applyFont="1" applyAlignment="1"/>
    <xf numFmtId="0" fontId="1" fillId="0" borderId="0" xfId="0" applyFont="1"/>
    <xf numFmtId="1" fontId="1" fillId="2" borderId="0" xfId="0" applyNumberFormat="1" applyFont="1" applyFill="1" applyBorder="1"/>
    <xf numFmtId="164" fontId="1" fillId="2" borderId="0" xfId="0" applyNumberFormat="1" applyFont="1" applyFill="1" applyBorder="1"/>
    <xf numFmtId="0" fontId="2" fillId="0" borderId="0" xfId="0" applyFont="1"/>
    <xf numFmtId="0" fontId="3" fillId="0" borderId="0" xfId="0" applyFont="1"/>
    <xf numFmtId="0" fontId="0" fillId="0" borderId="0" xfId="0" applyFont="1"/>
    <xf numFmtId="0" fontId="3" fillId="0" borderId="0" xfId="0" applyFont="1" applyAlignment="1">
      <alignment vertical="top" wrapText="1"/>
    </xf>
    <xf numFmtId="1" fontId="3" fillId="2" borderId="0" xfId="0" applyNumberFormat="1" applyFont="1" applyFill="1" applyBorder="1" applyAlignment="1">
      <alignment vertical="top" wrapText="1"/>
    </xf>
    <xf numFmtId="164" fontId="3" fillId="2" borderId="0" xfId="0" applyNumberFormat="1" applyFont="1" applyFill="1" applyBorder="1" applyAlignment="1">
      <alignment vertical="top" wrapText="1"/>
    </xf>
    <xf numFmtId="164" fontId="2" fillId="2" borderId="0" xfId="0" applyNumberFormat="1" applyFont="1" applyFill="1" applyBorder="1"/>
    <xf numFmtId="1" fontId="2" fillId="2" borderId="0" xfId="0" applyNumberFormat="1" applyFont="1" applyFill="1" applyBorder="1"/>
    <xf numFmtId="1" fontId="3" fillId="0" borderId="0" xfId="0" applyNumberFormat="1" applyFont="1"/>
    <xf numFmtId="164" fontId="3" fillId="2" borderId="0" xfId="0" applyNumberFormat="1" applyFont="1" applyFill="1" applyBorder="1"/>
    <xf numFmtId="1" fontId="3" fillId="2" borderId="0" xfId="0" applyNumberFormat="1" applyFont="1" applyFill="1" applyBorder="1"/>
    <xf numFmtId="0" fontId="2" fillId="3" borderId="0" xfId="0" applyFont="1" applyFill="1" applyBorder="1"/>
    <xf numFmtId="0" fontId="5" fillId="0" borderId="0" xfId="0" applyFont="1"/>
    <xf numFmtId="0" fontId="6" fillId="0" borderId="0" xfId="0" applyFont="1"/>
    <xf numFmtId="0" fontId="2" fillId="4" borderId="0" xfId="0" applyFont="1" applyFill="1" applyBorder="1"/>
    <xf numFmtId="0" fontId="7" fillId="5" borderId="0" xfId="0" applyFont="1" applyFill="1" applyBorder="1"/>
    <xf numFmtId="0" fontId="2" fillId="6" borderId="0" xfId="0" applyFont="1" applyFill="1" applyBorder="1"/>
    <xf numFmtId="0" fontId="3" fillId="3" borderId="0" xfId="0" applyFont="1" applyFill="1" applyBorder="1"/>
    <xf numFmtId="0" fontId="3" fillId="7" borderId="0" xfId="0" applyFont="1" applyFill="1" applyBorder="1"/>
    <xf numFmtId="0" fontId="2" fillId="8" borderId="0" xfId="0" applyFont="1" applyFill="1" applyBorder="1"/>
    <xf numFmtId="0" fontId="3" fillId="8" borderId="0" xfId="0" applyFont="1" applyFill="1" applyBorder="1"/>
    <xf numFmtId="164" fontId="3" fillId="0" borderId="0" xfId="0" applyNumberFormat="1" applyFont="1"/>
    <xf numFmtId="1" fontId="2" fillId="8" borderId="0" xfId="0" applyNumberFormat="1" applyFont="1" applyFill="1" applyBorder="1"/>
    <xf numFmtId="164" fontId="2" fillId="8" borderId="0" xfId="0" applyNumberFormat="1" applyFont="1" applyFill="1" applyBorder="1"/>
    <xf numFmtId="1" fontId="3" fillId="8" borderId="0" xfId="0" applyNumberFormat="1" applyFont="1" applyFill="1" applyBorder="1"/>
    <xf numFmtId="164" fontId="3" fillId="8" borderId="0" xfId="0" applyNumberFormat="1" applyFont="1" applyFill="1" applyBorder="1"/>
    <xf numFmtId="0" fontId="3" fillId="9" borderId="0" xfId="0" applyFont="1" applyFill="1" applyBorder="1"/>
    <xf numFmtId="1" fontId="3" fillId="9" borderId="0" xfId="0" applyNumberFormat="1" applyFont="1" applyFill="1" applyBorder="1"/>
    <xf numFmtId="164" fontId="3" fillId="9" borderId="0" xfId="0" applyNumberFormat="1" applyFont="1" applyFill="1" applyBorder="1"/>
    <xf numFmtId="0" fontId="3" fillId="10" borderId="0" xfId="0" applyFont="1" applyFill="1" applyBorder="1"/>
    <xf numFmtId="1" fontId="3" fillId="10" borderId="0" xfId="0" applyNumberFormat="1" applyFont="1" applyFill="1" applyBorder="1"/>
    <xf numFmtId="164" fontId="3" fillId="10" borderId="0" xfId="0" applyNumberFormat="1" applyFont="1" applyFill="1" applyBorder="1"/>
    <xf numFmtId="0" fontId="8" fillId="0" borderId="0" xfId="0" applyFont="1"/>
    <xf numFmtId="15" fontId="2" fillId="0" borderId="0" xfId="0" applyNumberFormat="1" applyFont="1" applyAlignment="1">
      <alignment horizontal="left"/>
    </xf>
    <xf numFmtId="0" fontId="3" fillId="0" borderId="0" xfId="0" applyFont="1" applyAlignment="1">
      <alignment wrapText="1"/>
    </xf>
    <xf numFmtId="0" fontId="3" fillId="0" borderId="0" xfId="0" applyFont="1"/>
    <xf numFmtId="0" fontId="2" fillId="0" borderId="0" xfId="0" applyFont="1" applyAlignment="1">
      <alignment vertical="top" wrapText="1"/>
    </xf>
    <xf numFmtId="0" fontId="3" fillId="3" borderId="0" xfId="0" applyFont="1" applyFill="1" applyBorder="1" applyAlignment="1">
      <alignment wrapText="1"/>
    </xf>
    <xf numFmtId="0" fontId="3" fillId="8" borderId="0" xfId="0" applyFont="1" applyFill="1" applyBorder="1" applyAlignment="1">
      <alignment wrapText="1"/>
    </xf>
    <xf numFmtId="0" fontId="3" fillId="11" borderId="0" xfId="0" applyFont="1" applyFill="1" applyBorder="1" applyAlignment="1">
      <alignment wrapText="1"/>
    </xf>
    <xf numFmtId="0" fontId="3" fillId="12" borderId="0" xfId="0" applyFont="1" applyFill="1" applyBorder="1" applyAlignment="1">
      <alignment wrapText="1"/>
    </xf>
    <xf numFmtId="0" fontId="3" fillId="13" borderId="0" xfId="0" applyFont="1" applyFill="1" applyBorder="1" applyAlignment="1">
      <alignment wrapText="1"/>
    </xf>
    <xf numFmtId="0" fontId="3" fillId="14" borderId="0" xfId="0" applyFont="1" applyFill="1" applyBorder="1" applyAlignment="1">
      <alignment wrapText="1"/>
    </xf>
    <xf numFmtId="0" fontId="3" fillId="15" borderId="0" xfId="0" applyFont="1" applyFill="1" applyBorder="1"/>
    <xf numFmtId="0" fontId="5" fillId="3" borderId="0" xfId="0" applyFont="1" applyFill="1" applyBorder="1"/>
    <xf numFmtId="2" fontId="3" fillId="0" borderId="0" xfId="0" applyNumberFormat="1" applyFont="1"/>
    <xf numFmtId="2" fontId="3" fillId="3" borderId="0" xfId="0" applyNumberFormat="1" applyFont="1" applyFill="1" applyBorder="1"/>
    <xf numFmtId="49" fontId="3" fillId="0" borderId="0" xfId="0" applyNumberFormat="1" applyFont="1" applyAlignment="1">
      <alignment wrapText="1"/>
    </xf>
    <xf numFmtId="165" fontId="3" fillId="3" borderId="0" xfId="0" applyNumberFormat="1" applyFont="1" applyFill="1" applyBorder="1" applyAlignment="1">
      <alignment wrapText="1"/>
    </xf>
    <xf numFmtId="0" fontId="3" fillId="7" borderId="0" xfId="0" applyFont="1" applyFill="1" applyBorder="1" applyAlignment="1">
      <alignment wrapText="1"/>
    </xf>
    <xf numFmtId="165" fontId="3" fillId="0" borderId="0" xfId="0" applyNumberFormat="1" applyFont="1" applyAlignment="1">
      <alignment wrapText="1"/>
    </xf>
    <xf numFmtId="0" fontId="9" fillId="0" borderId="0" xfId="0" applyFont="1"/>
    <xf numFmtId="0" fontId="10" fillId="0" borderId="0" xfId="0" applyFont="1"/>
    <xf numFmtId="16" fontId="3" fillId="0" borderId="0" xfId="0" applyNumberFormat="1" applyFont="1" applyAlignment="1">
      <alignment wrapText="1"/>
    </xf>
    <xf numFmtId="0" fontId="6" fillId="16" borderId="0" xfId="0" applyFont="1" applyFill="1" applyBorder="1"/>
    <xf numFmtId="0" fontId="11" fillId="0" borderId="0" xfId="0" applyFont="1"/>
    <xf numFmtId="0" fontId="12" fillId="0" borderId="0" xfId="0" applyFont="1"/>
    <xf numFmtId="0" fontId="13" fillId="0" borderId="0" xfId="0" applyFont="1"/>
    <xf numFmtId="2" fontId="3" fillId="8" borderId="0" xfId="0" applyNumberFormat="1" applyFont="1" applyFill="1" applyBorder="1"/>
    <xf numFmtId="16" fontId="3" fillId="8" borderId="0" xfId="0" applyNumberFormat="1" applyFont="1" applyFill="1" applyBorder="1" applyAlignment="1">
      <alignment wrapText="1"/>
    </xf>
    <xf numFmtId="165" fontId="3" fillId="8" borderId="0" xfId="0" applyNumberFormat="1" applyFont="1" applyFill="1" applyBorder="1" applyAlignment="1">
      <alignment wrapText="1"/>
    </xf>
    <xf numFmtId="16" fontId="3" fillId="0" borderId="0" xfId="0" applyNumberFormat="1" applyFont="1"/>
    <xf numFmtId="16" fontId="3" fillId="10" borderId="0" xfId="0" applyNumberFormat="1" applyFont="1" applyFill="1" applyBorder="1"/>
    <xf numFmtId="21" fontId="3" fillId="0" borderId="0" xfId="0" applyNumberFormat="1" applyFont="1"/>
    <xf numFmtId="0" fontId="3" fillId="10" borderId="0" xfId="0" applyFont="1" applyFill="1" applyBorder="1" applyAlignment="1">
      <alignment wrapText="1"/>
    </xf>
    <xf numFmtId="0" fontId="3" fillId="10" borderId="0" xfId="0" applyFont="1" applyFill="1" applyBorder="1" applyAlignment="1">
      <alignment vertical="top" wrapText="1"/>
    </xf>
    <xf numFmtId="0" fontId="3" fillId="8" borderId="0" xfId="0" applyFont="1" applyFill="1" applyBorder="1" applyAlignment="1">
      <alignment vertical="top" wrapText="1"/>
    </xf>
    <xf numFmtId="0" fontId="2" fillId="2" borderId="0" xfId="0" applyFont="1" applyFill="1" applyBorder="1"/>
    <xf numFmtId="0" fontId="3" fillId="17" borderId="0" xfId="0" applyFont="1" applyFill="1" applyBorder="1" applyAlignment="1">
      <alignment vertical="top" wrapText="1"/>
    </xf>
    <xf numFmtId="0" fontId="14" fillId="16" borderId="0" xfId="0" applyFont="1" applyFill="1" applyBorder="1"/>
    <xf numFmtId="0" fontId="3" fillId="18" borderId="0" xfId="0" applyFont="1" applyFill="1" applyBorder="1" applyAlignment="1">
      <alignment vertical="top" wrapText="1"/>
    </xf>
    <xf numFmtId="0" fontId="15" fillId="0" borderId="0" xfId="0" applyFont="1"/>
    <xf numFmtId="0" fontId="2" fillId="16" borderId="0" xfId="0" applyFont="1" applyFill="1" applyBorder="1"/>
    <xf numFmtId="0" fontId="14" fillId="0" borderId="0" xfId="0" applyFont="1"/>
    <xf numFmtId="15" fontId="2" fillId="0" borderId="0" xfId="0" applyNumberFormat="1" applyFont="1"/>
    <xf numFmtId="20" fontId="3" fillId="0" borderId="0" xfId="0" applyNumberFormat="1" applyFont="1"/>
    <xf numFmtId="1" fontId="2" fillId="2" borderId="0" xfId="0" applyNumberFormat="1" applyFont="1" applyFill="1" applyBorder="1"/>
    <xf numFmtId="0" fontId="4" fillId="0" borderId="0" xfId="0" applyFont="1" applyBorder="1"/>
    <xf numFmtId="0" fontId="3" fillId="0" borderId="0" xfId="0" applyFont="1" applyAlignment="1">
      <alignment wrapText="1"/>
    </xf>
    <xf numFmtId="0" fontId="0" fillId="0" borderId="0" xfId="0" applyFont="1" applyAlignment="1"/>
    <xf numFmtId="0" fontId="3" fillId="0" borderId="0" xfId="0" applyFont="1" applyAlignment="1">
      <alignment vertical="top" wrapText="1"/>
    </xf>
    <xf numFmtId="15" fontId="2" fillId="0" borderId="0" xfId="0" applyNumberFormat="1" applyFont="1" applyAlignment="1">
      <alignment horizontal="left"/>
    </xf>
    <xf numFmtId="0" fontId="3" fillId="8" borderId="0" xfId="0" applyFont="1" applyFill="1" applyBorder="1" applyAlignment="1">
      <alignment wrapText="1"/>
    </xf>
    <xf numFmtId="0" fontId="3" fillId="8" borderId="0" xfId="0" applyFont="1" applyFill="1" applyBorder="1" applyAlignment="1">
      <alignment vertical="top" wrapText="1"/>
    </xf>
  </cellXfs>
  <cellStyles count="1">
    <cellStyle name="Normal" xfId="0" builtinId="0"/>
  </cellStyles>
  <dxfs count="12">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
      <fill>
        <patternFill patternType="none"/>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lvl="0">
              <a:defRPr sz="1200" b="1" i="0">
                <a:solidFill>
                  <a:srgbClr val="000000"/>
                </a:solidFill>
              </a:defRPr>
            </a:pPr>
            <a:r>
              <a:t>Species per year</a:t>
            </a:r>
          </a:p>
        </c:rich>
      </c:tx>
    </c:title>
    <c:plotArea>
      <c:layout/>
      <c:barChart>
        <c:barDir val="col"/>
        <c:grouping val="clustered"/>
        <c:ser>
          <c:idx val="0"/>
          <c:order val="0"/>
          <c:spPr>
            <a:solidFill>
              <a:srgbClr val="9999FF"/>
            </a:solidFill>
          </c:spPr>
          <c:val>
            <c:numRef>
              <c:f>Summary!$F$95:$X$95</c:f>
              <c:numCache>
                <c:formatCode>General</c:formatCode>
                <c:ptCount val="19"/>
                <c:pt idx="0">
                  <c:v>21</c:v>
                </c:pt>
                <c:pt idx="1">
                  <c:v>28</c:v>
                </c:pt>
                <c:pt idx="2">
                  <c:v>31</c:v>
                </c:pt>
                <c:pt idx="3">
                  <c:v>27</c:v>
                </c:pt>
                <c:pt idx="4">
                  <c:v>29</c:v>
                </c:pt>
                <c:pt idx="5">
                  <c:v>21</c:v>
                </c:pt>
                <c:pt idx="6">
                  <c:v>31</c:v>
                </c:pt>
                <c:pt idx="7">
                  <c:v>27</c:v>
                </c:pt>
                <c:pt idx="8">
                  <c:v>42</c:v>
                </c:pt>
                <c:pt idx="9">
                  <c:v>38</c:v>
                </c:pt>
                <c:pt idx="10">
                  <c:v>20</c:v>
                </c:pt>
                <c:pt idx="11">
                  <c:v>27</c:v>
                </c:pt>
                <c:pt idx="12">
                  <c:v>27</c:v>
                </c:pt>
                <c:pt idx="13">
                  <c:v>24</c:v>
                </c:pt>
                <c:pt idx="14">
                  <c:v>31</c:v>
                </c:pt>
                <c:pt idx="15">
                  <c:v>31</c:v>
                </c:pt>
                <c:pt idx="16">
                  <c:v>34</c:v>
                </c:pt>
                <c:pt idx="17">
                  <c:v>39</c:v>
                </c:pt>
                <c:pt idx="18">
                  <c:v>31</c:v>
                </c:pt>
              </c:numCache>
            </c:numRef>
          </c:val>
        </c:ser>
        <c:axId val="110041728"/>
        <c:axId val="110089344"/>
      </c:barChart>
      <c:catAx>
        <c:axId val="110041728"/>
        <c:scaling>
          <c:orientation val="minMax"/>
        </c:scaling>
        <c:axPos val="b"/>
        <c:title>
          <c:tx>
            <c:rich>
              <a:bodyPr/>
              <a:lstStyle/>
              <a:p>
                <a:pPr lvl="0">
                  <a:defRPr sz="1100" b="1" i="0">
                    <a:solidFill>
                      <a:srgbClr val="000000"/>
                    </a:solidFill>
                  </a:defRPr>
                </a:pPr>
                <a:r>
                  <a:t>Year</a:t>
                </a:r>
              </a:p>
            </c:rich>
          </c:tx>
        </c:title>
        <c:tickLblPos val="nextTo"/>
        <c:txPr>
          <a:bodyPr/>
          <a:lstStyle/>
          <a:p>
            <a:pPr lvl="0">
              <a:defRPr/>
            </a:pPr>
            <a:endParaRPr lang="en-US"/>
          </a:p>
        </c:txPr>
        <c:crossAx val="110089344"/>
        <c:crosses val="autoZero"/>
        <c:lblAlgn val="ctr"/>
        <c:lblOffset val="100"/>
      </c:catAx>
      <c:valAx>
        <c:axId val="110089344"/>
        <c:scaling>
          <c:orientation val="minMax"/>
        </c:scaling>
        <c:axPos val="l"/>
        <c:majorGridlines>
          <c:spPr>
            <a:ln>
              <a:solidFill>
                <a:srgbClr val="000000"/>
              </a:solidFill>
            </a:ln>
          </c:spPr>
        </c:majorGridlines>
        <c:title>
          <c:tx>
            <c:rich>
              <a:bodyPr/>
              <a:lstStyle/>
              <a:p>
                <a:pPr lvl="0">
                  <a:defRPr sz="1100" b="1" i="0">
                    <a:solidFill>
                      <a:srgbClr val="000000"/>
                    </a:solidFill>
                  </a:defRPr>
                </a:pPr>
                <a:r>
                  <a:t># Species</a:t>
                </a:r>
              </a:p>
            </c:rich>
          </c:tx>
        </c:title>
        <c:numFmt formatCode="General" sourceLinked="1"/>
        <c:tickLblPos val="nextTo"/>
        <c:spPr>
          <a:ln w="47625">
            <a:noFill/>
          </a:ln>
        </c:spPr>
        <c:txPr>
          <a:bodyPr/>
          <a:lstStyle/>
          <a:p>
            <a:pPr lvl="0">
              <a:defRPr/>
            </a:pPr>
            <a:endParaRPr lang="en-US"/>
          </a:p>
        </c:txPr>
        <c:crossAx val="110041728"/>
        <c:crosses val="autoZero"/>
        <c:crossBetween val="between"/>
      </c:valAx>
      <c:spPr>
        <a:solidFill>
          <a:srgbClr val="FFFFFF"/>
        </a:solidFill>
      </c:spPr>
    </c:plotArea>
  </c:chart>
  <c:spPr>
    <a:solidFill>
      <a:srgbClr val="9999FF"/>
    </a:solidFill>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lvl="0">
              <a:defRPr sz="1200" b="1" i="0">
                <a:solidFill>
                  <a:srgbClr val="000000"/>
                </a:solidFill>
              </a:defRPr>
            </a:pPr>
            <a:r>
              <a:t>Number of individual butterflies</a:t>
            </a:r>
          </a:p>
        </c:rich>
      </c:tx>
    </c:title>
    <c:plotArea>
      <c:layout/>
      <c:barChart>
        <c:barDir val="col"/>
        <c:grouping val="clustered"/>
        <c:ser>
          <c:idx val="0"/>
          <c:order val="0"/>
          <c:spPr>
            <a:solidFill>
              <a:srgbClr val="9999FF"/>
            </a:solidFill>
          </c:spPr>
          <c:val>
            <c:numRef>
              <c:f>Summary!$F$93:$X$93</c:f>
              <c:numCache>
                <c:formatCode>General</c:formatCode>
                <c:ptCount val="19"/>
                <c:pt idx="0">
                  <c:v>465</c:v>
                </c:pt>
                <c:pt idx="1">
                  <c:v>503</c:v>
                </c:pt>
                <c:pt idx="2">
                  <c:v>1022</c:v>
                </c:pt>
                <c:pt idx="3">
                  <c:v>642</c:v>
                </c:pt>
                <c:pt idx="4">
                  <c:v>374</c:v>
                </c:pt>
                <c:pt idx="5">
                  <c:v>350</c:v>
                </c:pt>
                <c:pt idx="6">
                  <c:v>496</c:v>
                </c:pt>
                <c:pt idx="7">
                  <c:v>458</c:v>
                </c:pt>
                <c:pt idx="8">
                  <c:v>1249</c:v>
                </c:pt>
                <c:pt idx="9">
                  <c:v>737</c:v>
                </c:pt>
                <c:pt idx="10">
                  <c:v>199</c:v>
                </c:pt>
                <c:pt idx="11">
                  <c:v>1022</c:v>
                </c:pt>
                <c:pt idx="12">
                  <c:v>964</c:v>
                </c:pt>
                <c:pt idx="13">
                  <c:v>357</c:v>
                </c:pt>
                <c:pt idx="14">
                  <c:v>475</c:v>
                </c:pt>
                <c:pt idx="15">
                  <c:v>456</c:v>
                </c:pt>
                <c:pt idx="16">
                  <c:v>529</c:v>
                </c:pt>
                <c:pt idx="17">
                  <c:v>586</c:v>
                </c:pt>
                <c:pt idx="18">
                  <c:v>768</c:v>
                </c:pt>
              </c:numCache>
            </c:numRef>
          </c:val>
        </c:ser>
        <c:axId val="109876352"/>
        <c:axId val="109878272"/>
      </c:barChart>
      <c:catAx>
        <c:axId val="109876352"/>
        <c:scaling>
          <c:orientation val="minMax"/>
        </c:scaling>
        <c:axPos val="b"/>
        <c:title>
          <c:tx>
            <c:rich>
              <a:bodyPr/>
              <a:lstStyle/>
              <a:p>
                <a:pPr lvl="0">
                  <a:defRPr sz="1100" b="1" i="0">
                    <a:solidFill>
                      <a:srgbClr val="000000"/>
                    </a:solidFill>
                  </a:defRPr>
                </a:pPr>
                <a:r>
                  <a:t>Year</a:t>
                </a:r>
              </a:p>
            </c:rich>
          </c:tx>
        </c:title>
        <c:tickLblPos val="nextTo"/>
        <c:txPr>
          <a:bodyPr/>
          <a:lstStyle/>
          <a:p>
            <a:pPr lvl="0">
              <a:defRPr/>
            </a:pPr>
            <a:endParaRPr lang="en-US"/>
          </a:p>
        </c:txPr>
        <c:crossAx val="109878272"/>
        <c:crosses val="autoZero"/>
        <c:lblAlgn val="ctr"/>
        <c:lblOffset val="100"/>
      </c:catAx>
      <c:valAx>
        <c:axId val="109878272"/>
        <c:scaling>
          <c:orientation val="minMax"/>
        </c:scaling>
        <c:axPos val="l"/>
        <c:majorGridlines>
          <c:spPr>
            <a:ln>
              <a:solidFill>
                <a:srgbClr val="000000"/>
              </a:solidFill>
            </a:ln>
          </c:spPr>
        </c:majorGridlines>
        <c:title>
          <c:tx>
            <c:rich>
              <a:bodyPr/>
              <a:lstStyle/>
              <a:p>
                <a:pPr lvl="0">
                  <a:defRPr sz="1100" b="1" i="0">
                    <a:solidFill>
                      <a:srgbClr val="000000"/>
                    </a:solidFill>
                  </a:defRPr>
                </a:pPr>
                <a:r>
                  <a:t>Number of Individuals</a:t>
                </a:r>
              </a:p>
            </c:rich>
          </c:tx>
        </c:title>
        <c:numFmt formatCode="General" sourceLinked="1"/>
        <c:tickLblPos val="nextTo"/>
        <c:spPr>
          <a:ln w="47625">
            <a:noFill/>
          </a:ln>
        </c:spPr>
        <c:txPr>
          <a:bodyPr/>
          <a:lstStyle/>
          <a:p>
            <a:pPr lvl="0">
              <a:defRPr/>
            </a:pPr>
            <a:endParaRPr lang="en-US"/>
          </a:p>
        </c:txPr>
        <c:crossAx val="109876352"/>
        <c:crosses val="autoZero"/>
        <c:crossBetween val="between"/>
      </c:valAx>
      <c:spPr>
        <a:solidFill>
          <a:srgbClr val="FFFFFF"/>
        </a:solidFill>
      </c:spPr>
    </c:plotArea>
  </c:chart>
  <c:spPr>
    <a:solidFill>
      <a:srgbClr val="9999FF"/>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323850</xdr:colOff>
      <xdr:row>1</xdr:row>
      <xdr:rowOff>0</xdr:rowOff>
    </xdr:from>
    <xdr:to>
      <xdr:col>9</xdr:col>
      <xdr:colOff>590550</xdr:colOff>
      <xdr:row>34</xdr:row>
      <xdr:rowOff>47625</xdr:rowOff>
    </xdr:to>
    <xdr:graphicFrame macro="">
      <xdr:nvGraphicFramePr>
        <xdr:cNvPr id="2" name="Chart 1"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1</xdr:row>
      <xdr:rowOff>0</xdr:rowOff>
    </xdr:from>
    <xdr:to>
      <xdr:col>9</xdr:col>
      <xdr:colOff>590550</xdr:colOff>
      <xdr:row>34</xdr:row>
      <xdr:rowOff>47625</xdr:rowOff>
    </xdr:to>
    <xdr:graphicFrame macro="">
      <xdr:nvGraphicFramePr>
        <xdr:cNvPr id="2" name="Chart 2" descr="Chart 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dimension ref="A1:AH1000"/>
  <sheetViews>
    <sheetView tabSelected="1" workbookViewId="0">
      <pane xSplit="1" ySplit="3" topLeftCell="B73" activePane="bottomRight" state="frozen"/>
      <selection pane="topRight" activeCell="B1" sqref="B1"/>
      <selection pane="bottomLeft" activeCell="A4" sqref="A4"/>
      <selection pane="bottomRight" activeCell="Z17" sqref="Z17"/>
    </sheetView>
  </sheetViews>
  <sheetFormatPr defaultColWidth="14.42578125" defaultRowHeight="15" customHeight="1"/>
  <cols>
    <col min="1" max="1" width="28" customWidth="1"/>
    <col min="2" max="2" width="4.85546875" customWidth="1"/>
    <col min="3" max="3" width="5.5703125" customWidth="1"/>
    <col min="4" max="5" width="5.140625" customWidth="1"/>
    <col min="6" max="20" width="5" customWidth="1"/>
    <col min="21" max="21" width="5.5703125" customWidth="1"/>
    <col min="22" max="26" width="8" customWidth="1"/>
    <col min="27" max="34" width="17.28515625" customWidth="1"/>
  </cols>
  <sheetData>
    <row r="1" spans="1:34" ht="12.75" customHeight="1">
      <c r="A1" s="1" t="s">
        <v>0</v>
      </c>
      <c r="B1" s="2"/>
      <c r="C1" s="3"/>
      <c r="D1" s="2"/>
      <c r="E1" s="80" t="s">
        <v>1</v>
      </c>
      <c r="F1" s="4" t="s">
        <v>2</v>
      </c>
      <c r="G1" s="5"/>
      <c r="H1" s="5"/>
      <c r="I1" s="5"/>
      <c r="J1" s="5"/>
      <c r="K1" s="5"/>
      <c r="L1" s="5"/>
      <c r="M1" s="5"/>
      <c r="N1" s="5"/>
      <c r="O1" s="5"/>
      <c r="P1" s="5"/>
      <c r="Q1" s="5"/>
      <c r="R1" s="5"/>
      <c r="S1" s="5"/>
      <c r="T1" s="5"/>
      <c r="U1" s="5"/>
      <c r="V1" s="6"/>
      <c r="W1" s="6"/>
      <c r="X1" s="6"/>
      <c r="Y1" s="6"/>
      <c r="Z1" s="6"/>
      <c r="AA1" s="6"/>
      <c r="AB1" s="6"/>
      <c r="AC1" s="6"/>
      <c r="AD1" s="6"/>
      <c r="AE1" s="6"/>
      <c r="AF1" s="6"/>
      <c r="AG1" s="6"/>
      <c r="AH1" s="6"/>
    </row>
    <row r="2" spans="1:34" ht="12.75" customHeight="1">
      <c r="A2" s="7"/>
      <c r="B2" s="8"/>
      <c r="C2" s="9"/>
      <c r="D2" s="8"/>
      <c r="E2" s="81"/>
      <c r="F2" s="7">
        <v>1</v>
      </c>
      <c r="G2" s="7">
        <v>2</v>
      </c>
      <c r="H2" s="7">
        <v>3</v>
      </c>
      <c r="I2" s="7">
        <v>4</v>
      </c>
      <c r="J2" s="7">
        <v>5</v>
      </c>
      <c r="K2" s="7">
        <v>6</v>
      </c>
      <c r="L2" s="7">
        <v>7</v>
      </c>
      <c r="M2" s="7">
        <v>8</v>
      </c>
      <c r="N2" s="7">
        <v>9</v>
      </c>
      <c r="O2" s="7">
        <v>10</v>
      </c>
      <c r="P2" s="7">
        <v>11</v>
      </c>
      <c r="Q2" s="7">
        <v>12</v>
      </c>
      <c r="R2" s="7">
        <v>13</v>
      </c>
      <c r="S2" s="7">
        <v>14</v>
      </c>
      <c r="T2" s="7">
        <v>15</v>
      </c>
      <c r="U2" s="7">
        <v>16</v>
      </c>
      <c r="V2" s="7">
        <v>17</v>
      </c>
      <c r="W2" s="7">
        <v>18</v>
      </c>
      <c r="X2" s="7">
        <v>19</v>
      </c>
      <c r="Y2" s="6"/>
      <c r="Z2" s="6"/>
      <c r="AA2" s="6"/>
      <c r="AB2" s="6"/>
      <c r="AC2" s="6"/>
      <c r="AD2" s="6"/>
      <c r="AE2" s="6"/>
      <c r="AF2" s="6"/>
      <c r="AG2" s="6"/>
      <c r="AH2" s="6"/>
    </row>
    <row r="3" spans="1:34" ht="12.75" customHeight="1">
      <c r="A3" s="4" t="s">
        <v>3</v>
      </c>
      <c r="B3" s="4" t="s">
        <v>4</v>
      </c>
      <c r="C3" s="10" t="s">
        <v>5</v>
      </c>
      <c r="D3" s="11" t="s">
        <v>6</v>
      </c>
      <c r="E3" s="81"/>
      <c r="F3" s="4">
        <v>1999</v>
      </c>
      <c r="G3" s="4">
        <v>2000</v>
      </c>
      <c r="H3" s="4">
        <v>2001</v>
      </c>
      <c r="I3" s="4">
        <v>2002</v>
      </c>
      <c r="J3" s="4">
        <v>2003</v>
      </c>
      <c r="K3" s="4">
        <v>2004</v>
      </c>
      <c r="L3" s="4">
        <v>2005</v>
      </c>
      <c r="M3" s="4">
        <v>2006</v>
      </c>
      <c r="N3" s="4">
        <v>2007</v>
      </c>
      <c r="O3" s="4">
        <v>2008</v>
      </c>
      <c r="P3" s="4">
        <v>2009</v>
      </c>
      <c r="Q3" s="4">
        <v>2010</v>
      </c>
      <c r="R3" s="4">
        <v>2011</v>
      </c>
      <c r="S3" s="4">
        <v>2012</v>
      </c>
      <c r="T3" s="4">
        <v>2013</v>
      </c>
      <c r="U3" s="4">
        <v>2014</v>
      </c>
      <c r="V3" s="4">
        <v>2015</v>
      </c>
      <c r="W3" s="4">
        <v>2016</v>
      </c>
      <c r="X3" s="4">
        <v>2017</v>
      </c>
      <c r="Y3" s="6"/>
      <c r="Z3" s="6"/>
      <c r="AA3" s="6"/>
      <c r="AB3" s="6"/>
      <c r="AC3" s="6"/>
      <c r="AD3" s="6"/>
      <c r="AE3" s="6"/>
      <c r="AF3" s="6"/>
      <c r="AG3" s="6"/>
      <c r="AH3" s="6"/>
    </row>
    <row r="4" spans="1:34" ht="12.75" customHeight="1">
      <c r="A4" s="5" t="s">
        <v>7</v>
      </c>
      <c r="B4" s="12">
        <f t="shared" ref="B4:B6" si="0">MEDIAN(F4:X4)</f>
        <v>13</v>
      </c>
      <c r="C4" s="13">
        <f t="shared" ref="C4:C6" si="1">SUM(F4:X4)/19</f>
        <v>13.052631578947368</v>
      </c>
      <c r="D4" s="14">
        <f t="shared" ref="D4:D6" si="2">MAX(F4:X4)</f>
        <v>32</v>
      </c>
      <c r="E4" s="14">
        <f t="shared" ref="E4:E6" si="3">COUNTIF(F4:X4,"&gt;0")</f>
        <v>17</v>
      </c>
      <c r="F4" s="15">
        <v>13</v>
      </c>
      <c r="G4" s="5">
        <v>1</v>
      </c>
      <c r="H4" s="5">
        <v>24</v>
      </c>
      <c r="I4" s="5">
        <v>12</v>
      </c>
      <c r="J4" s="5">
        <v>3</v>
      </c>
      <c r="K4" s="5"/>
      <c r="L4" s="5">
        <v>23</v>
      </c>
      <c r="M4" s="5">
        <v>28</v>
      </c>
      <c r="N4" s="5">
        <v>21</v>
      </c>
      <c r="O4" s="5">
        <v>6</v>
      </c>
      <c r="P4" s="5"/>
      <c r="Q4" s="5">
        <v>13</v>
      </c>
      <c r="R4" s="5">
        <v>16</v>
      </c>
      <c r="S4" s="5">
        <v>6</v>
      </c>
      <c r="T4" s="5">
        <v>18</v>
      </c>
      <c r="U4" s="5">
        <v>5</v>
      </c>
      <c r="V4" s="5">
        <v>7</v>
      </c>
      <c r="W4" s="16">
        <v>32</v>
      </c>
      <c r="X4" s="6">
        <v>20</v>
      </c>
      <c r="Y4" s="6"/>
      <c r="Z4" s="6"/>
      <c r="AA4" s="6"/>
      <c r="AB4" s="6"/>
      <c r="AC4" s="6"/>
      <c r="AD4" s="6"/>
      <c r="AE4" s="6"/>
      <c r="AF4" s="6"/>
      <c r="AG4" s="6"/>
      <c r="AH4" s="6"/>
    </row>
    <row r="5" spans="1:34" ht="12.75" customHeight="1">
      <c r="A5" s="5" t="s">
        <v>8</v>
      </c>
      <c r="B5" s="12">
        <f t="shared" si="0"/>
        <v>4</v>
      </c>
      <c r="C5" s="13">
        <f t="shared" si="1"/>
        <v>4.1052631578947372</v>
      </c>
      <c r="D5" s="14">
        <f t="shared" si="2"/>
        <v>11</v>
      </c>
      <c r="E5" s="14">
        <f t="shared" si="3"/>
        <v>16</v>
      </c>
      <c r="F5" s="15">
        <v>1</v>
      </c>
      <c r="G5" s="5">
        <v>8</v>
      </c>
      <c r="H5" s="5"/>
      <c r="I5" s="5">
        <v>1</v>
      </c>
      <c r="J5" s="5">
        <v>1</v>
      </c>
      <c r="K5" s="5"/>
      <c r="L5" s="5">
        <v>2</v>
      </c>
      <c r="M5" s="5">
        <v>11</v>
      </c>
      <c r="N5" s="5">
        <v>5</v>
      </c>
      <c r="O5" s="5">
        <v>4</v>
      </c>
      <c r="P5" s="5">
        <v>1</v>
      </c>
      <c r="Q5" s="5">
        <v>11</v>
      </c>
      <c r="R5" s="5">
        <v>3</v>
      </c>
      <c r="S5" s="5">
        <v>9</v>
      </c>
      <c r="T5" s="5"/>
      <c r="U5" s="5">
        <v>5</v>
      </c>
      <c r="V5" s="5">
        <v>4</v>
      </c>
      <c r="W5" s="6">
        <v>1</v>
      </c>
      <c r="X5" s="6">
        <v>11</v>
      </c>
      <c r="Y5" s="6"/>
      <c r="Z5" s="6"/>
      <c r="AA5" s="6"/>
      <c r="AB5" s="6"/>
      <c r="AC5" s="6"/>
      <c r="AD5" s="6"/>
      <c r="AE5" s="6"/>
      <c r="AF5" s="6"/>
      <c r="AG5" s="6"/>
      <c r="AH5" s="6"/>
    </row>
    <row r="6" spans="1:34" ht="12.75" customHeight="1">
      <c r="A6" s="5" t="s">
        <v>9</v>
      </c>
      <c r="B6" s="12">
        <f t="shared" si="0"/>
        <v>1</v>
      </c>
      <c r="C6" s="13">
        <f t="shared" si="1"/>
        <v>0.31578947368421051</v>
      </c>
      <c r="D6" s="14">
        <f t="shared" si="2"/>
        <v>2</v>
      </c>
      <c r="E6" s="14">
        <f t="shared" si="3"/>
        <v>5</v>
      </c>
      <c r="F6" s="5"/>
      <c r="G6" s="5"/>
      <c r="H6" s="15">
        <v>1</v>
      </c>
      <c r="I6" s="5"/>
      <c r="J6" s="5"/>
      <c r="K6" s="5"/>
      <c r="L6" s="5"/>
      <c r="M6" s="5">
        <v>1</v>
      </c>
      <c r="N6" s="5">
        <v>1</v>
      </c>
      <c r="O6" s="5"/>
      <c r="P6" s="5"/>
      <c r="Q6" s="5"/>
      <c r="R6" s="5"/>
      <c r="S6" s="5"/>
      <c r="T6" s="5">
        <v>1</v>
      </c>
      <c r="U6" s="5"/>
      <c r="V6" s="6"/>
      <c r="W6" s="6"/>
      <c r="X6" s="6">
        <v>2</v>
      </c>
      <c r="Y6" s="6"/>
      <c r="Z6" s="6"/>
      <c r="AA6" s="6"/>
      <c r="AB6" s="6"/>
      <c r="AC6" s="6"/>
      <c r="AD6" s="6"/>
      <c r="AE6" s="6"/>
      <c r="AF6" s="6"/>
      <c r="AG6" s="6"/>
      <c r="AH6" s="6"/>
    </row>
    <row r="7" spans="1:34" ht="12.75" customHeight="1">
      <c r="A7" s="5"/>
      <c r="B7" s="12"/>
      <c r="C7" s="13"/>
      <c r="D7" s="14"/>
      <c r="E7" s="14"/>
      <c r="F7" s="5"/>
      <c r="G7" s="5"/>
      <c r="H7" s="5"/>
      <c r="I7" s="5"/>
      <c r="J7" s="5"/>
      <c r="K7" s="5"/>
      <c r="L7" s="5"/>
      <c r="M7" s="5"/>
      <c r="N7" s="5"/>
      <c r="O7" s="5"/>
      <c r="P7" s="5"/>
      <c r="Q7" s="5"/>
      <c r="R7" s="5"/>
      <c r="S7" s="5"/>
      <c r="T7" s="5"/>
      <c r="U7" s="5"/>
      <c r="V7" s="6"/>
      <c r="W7" s="6"/>
      <c r="X7" s="6"/>
      <c r="Y7" s="6"/>
      <c r="Z7" s="6"/>
      <c r="AA7" s="6"/>
      <c r="AB7" s="6"/>
      <c r="AC7" s="6"/>
      <c r="AD7" s="6"/>
      <c r="AE7" s="6"/>
      <c r="AF7" s="6"/>
      <c r="AG7" s="6"/>
      <c r="AH7" s="6"/>
    </row>
    <row r="8" spans="1:34" ht="12.75" customHeight="1">
      <c r="A8" s="5" t="s">
        <v>10</v>
      </c>
      <c r="B8" s="12">
        <f t="shared" ref="B8:B13" si="4">MEDIAN(F8:X8)</f>
        <v>4</v>
      </c>
      <c r="C8" s="13">
        <f t="shared" ref="C8:C13" si="5">SUM(F8:X8)/19</f>
        <v>0.42105263157894735</v>
      </c>
      <c r="D8" s="14">
        <f t="shared" ref="D8:D13" si="6">MAX(F8:X8)</f>
        <v>7</v>
      </c>
      <c r="E8" s="14">
        <f t="shared" ref="E8:E13" si="7">COUNTIF(F8:X8,"&gt;0")</f>
        <v>2</v>
      </c>
      <c r="F8" s="5"/>
      <c r="G8" s="5"/>
      <c r="H8" s="15">
        <v>7</v>
      </c>
      <c r="I8" s="5"/>
      <c r="J8" s="5"/>
      <c r="K8" s="5"/>
      <c r="L8" s="5"/>
      <c r="M8" s="5"/>
      <c r="N8" s="5">
        <v>1</v>
      </c>
      <c r="O8" s="5"/>
      <c r="P8" s="5"/>
      <c r="Q8" s="5"/>
      <c r="R8" s="5"/>
      <c r="S8" s="5"/>
      <c r="T8" s="5"/>
      <c r="U8" s="5"/>
      <c r="V8" s="6"/>
      <c r="W8" s="6"/>
      <c r="X8" s="6"/>
      <c r="Y8" s="6"/>
      <c r="Z8" s="6"/>
      <c r="AA8" s="6"/>
      <c r="AB8" s="6"/>
      <c r="AC8" s="6"/>
      <c r="AD8" s="6"/>
      <c r="AE8" s="6"/>
      <c r="AF8" s="6"/>
      <c r="AG8" s="6"/>
      <c r="AH8" s="6"/>
    </row>
    <row r="9" spans="1:34" ht="12.75" customHeight="1">
      <c r="A9" s="5" t="s">
        <v>11</v>
      </c>
      <c r="B9" s="12">
        <f t="shared" si="4"/>
        <v>43</v>
      </c>
      <c r="C9" s="13">
        <f t="shared" si="5"/>
        <v>53.210526315789473</v>
      </c>
      <c r="D9" s="14">
        <f t="shared" si="6"/>
        <v>152</v>
      </c>
      <c r="E9" s="14">
        <f t="shared" si="7"/>
        <v>19</v>
      </c>
      <c r="F9" s="15">
        <v>58</v>
      </c>
      <c r="G9" s="5">
        <v>34</v>
      </c>
      <c r="H9" s="5">
        <v>152</v>
      </c>
      <c r="I9" s="5">
        <v>48</v>
      </c>
      <c r="J9" s="5">
        <v>12</v>
      </c>
      <c r="K9" s="5">
        <v>10</v>
      </c>
      <c r="L9" s="5">
        <v>87</v>
      </c>
      <c r="M9" s="5">
        <v>35</v>
      </c>
      <c r="N9" s="5">
        <v>117</v>
      </c>
      <c r="O9" s="5">
        <v>43</v>
      </c>
      <c r="P9" s="5">
        <v>4</v>
      </c>
      <c r="Q9" s="5">
        <v>89</v>
      </c>
      <c r="R9" s="5">
        <v>111</v>
      </c>
      <c r="S9" s="5">
        <v>14</v>
      </c>
      <c r="T9" s="5">
        <v>5</v>
      </c>
      <c r="U9" s="5">
        <v>23</v>
      </c>
      <c r="V9" s="5">
        <v>38</v>
      </c>
      <c r="W9" s="16">
        <v>58</v>
      </c>
      <c r="X9" s="6">
        <v>73</v>
      </c>
      <c r="Y9" s="6"/>
      <c r="Z9" s="6"/>
      <c r="AA9" s="6"/>
      <c r="AB9" s="6"/>
      <c r="AC9" s="6"/>
      <c r="AD9" s="6"/>
      <c r="AE9" s="6"/>
      <c r="AF9" s="6"/>
      <c r="AG9" s="6"/>
      <c r="AH9" s="6"/>
    </row>
    <row r="10" spans="1:34" ht="12.75" customHeight="1">
      <c r="A10" s="17" t="s">
        <v>12</v>
      </c>
      <c r="B10" s="12">
        <f t="shared" si="4"/>
        <v>1</v>
      </c>
      <c r="C10" s="13">
        <f t="shared" si="5"/>
        <v>0.21052631578947367</v>
      </c>
      <c r="D10" s="14">
        <f t="shared" si="6"/>
        <v>2</v>
      </c>
      <c r="E10" s="14">
        <f t="shared" si="7"/>
        <v>3</v>
      </c>
      <c r="F10" s="17">
        <v>2</v>
      </c>
      <c r="G10" s="17"/>
      <c r="H10" s="17">
        <v>1</v>
      </c>
      <c r="I10" s="17"/>
      <c r="J10" s="17"/>
      <c r="K10" s="17"/>
      <c r="L10" s="17"/>
      <c r="M10" s="17"/>
      <c r="N10" s="17"/>
      <c r="O10" s="17"/>
      <c r="P10" s="17"/>
      <c r="Q10" s="17"/>
      <c r="R10" s="17"/>
      <c r="S10" s="17"/>
      <c r="T10" s="17">
        <v>1</v>
      </c>
      <c r="U10" s="17"/>
      <c r="V10" s="17"/>
      <c r="W10" s="17"/>
      <c r="X10" s="17"/>
      <c r="Y10" s="6"/>
      <c r="Z10" s="6"/>
      <c r="AA10" s="6"/>
      <c r="AB10" s="6"/>
      <c r="AC10" s="6"/>
      <c r="AD10" s="6"/>
      <c r="AE10" s="6"/>
      <c r="AF10" s="6"/>
      <c r="AG10" s="6"/>
      <c r="AH10" s="6"/>
    </row>
    <row r="11" spans="1:34" ht="12.75" customHeight="1">
      <c r="A11" s="5" t="s">
        <v>13</v>
      </c>
      <c r="B11" s="12">
        <f t="shared" si="4"/>
        <v>14.5</v>
      </c>
      <c r="C11" s="13">
        <f t="shared" si="5"/>
        <v>39.315789473684212</v>
      </c>
      <c r="D11" s="14">
        <f t="shared" si="6"/>
        <v>192</v>
      </c>
      <c r="E11" s="14">
        <f t="shared" si="7"/>
        <v>18</v>
      </c>
      <c r="F11" s="15">
        <v>192</v>
      </c>
      <c r="G11" s="5">
        <v>16</v>
      </c>
      <c r="H11" s="5">
        <v>4</v>
      </c>
      <c r="I11" s="5">
        <v>7</v>
      </c>
      <c r="J11" s="5">
        <v>7</v>
      </c>
      <c r="K11" s="5">
        <v>2</v>
      </c>
      <c r="L11" s="5">
        <v>3</v>
      </c>
      <c r="M11" s="5">
        <v>20</v>
      </c>
      <c r="N11" s="5">
        <v>118</v>
      </c>
      <c r="O11" s="5">
        <v>37</v>
      </c>
      <c r="P11" s="5"/>
      <c r="Q11" s="5">
        <v>150</v>
      </c>
      <c r="R11" s="5">
        <v>65</v>
      </c>
      <c r="S11" s="5">
        <v>13</v>
      </c>
      <c r="T11" s="5">
        <v>5</v>
      </c>
      <c r="U11" s="5">
        <v>5</v>
      </c>
      <c r="V11" s="5">
        <v>10</v>
      </c>
      <c r="W11" s="16">
        <v>60</v>
      </c>
      <c r="X11" s="6">
        <v>33</v>
      </c>
      <c r="Y11" s="6"/>
      <c r="Z11" s="6"/>
      <c r="AA11" s="6"/>
      <c r="AB11" s="6"/>
      <c r="AC11" s="6"/>
      <c r="AD11" s="6"/>
      <c r="AE11" s="6"/>
      <c r="AF11" s="6"/>
      <c r="AG11" s="6"/>
      <c r="AH11" s="6"/>
    </row>
    <row r="12" spans="1:34" ht="12.75" customHeight="1">
      <c r="A12" s="5" t="s">
        <v>14</v>
      </c>
      <c r="B12" s="12">
        <f t="shared" si="4"/>
        <v>16</v>
      </c>
      <c r="C12" s="13">
        <f t="shared" si="5"/>
        <v>71.89473684210526</v>
      </c>
      <c r="D12" s="14">
        <f t="shared" si="6"/>
        <v>329</v>
      </c>
      <c r="E12" s="14">
        <f t="shared" si="7"/>
        <v>18</v>
      </c>
      <c r="F12" s="15">
        <v>8</v>
      </c>
      <c r="G12" s="5">
        <v>20</v>
      </c>
      <c r="H12" s="5">
        <v>319</v>
      </c>
      <c r="I12" s="5">
        <v>74</v>
      </c>
      <c r="J12" s="5">
        <v>1</v>
      </c>
      <c r="K12" s="5">
        <v>14</v>
      </c>
      <c r="L12" s="5">
        <v>13</v>
      </c>
      <c r="M12" s="5">
        <v>4</v>
      </c>
      <c r="N12" s="5">
        <v>99</v>
      </c>
      <c r="O12" s="5">
        <v>15</v>
      </c>
      <c r="P12" s="5"/>
      <c r="Q12" s="5">
        <v>329</v>
      </c>
      <c r="R12" s="5">
        <v>279</v>
      </c>
      <c r="S12" s="5">
        <v>105</v>
      </c>
      <c r="T12" s="5">
        <v>12</v>
      </c>
      <c r="U12" s="5">
        <v>9</v>
      </c>
      <c r="V12" s="5">
        <v>14</v>
      </c>
      <c r="W12" s="6">
        <v>34</v>
      </c>
      <c r="X12" s="6">
        <v>17</v>
      </c>
      <c r="Y12" s="6"/>
      <c r="Z12" s="6"/>
      <c r="AA12" s="6"/>
      <c r="AB12" s="6"/>
      <c r="AC12" s="6"/>
      <c r="AD12" s="6"/>
      <c r="AE12" s="6"/>
      <c r="AF12" s="6"/>
      <c r="AG12" s="6"/>
      <c r="AH12" s="6"/>
    </row>
    <row r="13" spans="1:34" ht="12.75" customHeight="1">
      <c r="A13" s="5" t="s">
        <v>15</v>
      </c>
      <c r="B13" s="12">
        <f t="shared" si="4"/>
        <v>2.5</v>
      </c>
      <c r="C13" s="13">
        <f t="shared" si="5"/>
        <v>0.26315789473684209</v>
      </c>
      <c r="D13" s="14">
        <f t="shared" si="6"/>
        <v>4</v>
      </c>
      <c r="E13" s="14">
        <f t="shared" si="7"/>
        <v>2</v>
      </c>
      <c r="F13" s="5"/>
      <c r="G13" s="5"/>
      <c r="H13" s="5"/>
      <c r="I13" s="5"/>
      <c r="J13" s="5"/>
      <c r="K13" s="5"/>
      <c r="L13" s="5"/>
      <c r="M13" s="5"/>
      <c r="N13" s="5"/>
      <c r="O13" s="5"/>
      <c r="P13" s="5"/>
      <c r="Q13" s="15">
        <v>4</v>
      </c>
      <c r="R13" s="5"/>
      <c r="S13" s="5"/>
      <c r="T13" s="5"/>
      <c r="U13" s="5"/>
      <c r="V13" s="6"/>
      <c r="W13" s="6"/>
      <c r="X13" s="6">
        <v>1</v>
      </c>
      <c r="Y13" s="6"/>
      <c r="Z13" s="6"/>
      <c r="AA13" s="6"/>
      <c r="AB13" s="6"/>
      <c r="AC13" s="6"/>
      <c r="AD13" s="6"/>
      <c r="AE13" s="6"/>
      <c r="AF13" s="6"/>
      <c r="AG13" s="6"/>
      <c r="AH13" s="6"/>
    </row>
    <row r="14" spans="1:34" ht="12.75" customHeight="1">
      <c r="A14" s="5"/>
      <c r="B14" s="12"/>
      <c r="C14" s="13"/>
      <c r="D14" s="14"/>
      <c r="E14" s="14"/>
      <c r="F14" s="5"/>
      <c r="G14" s="5"/>
      <c r="H14" s="5"/>
      <c r="I14" s="5"/>
      <c r="J14" s="5"/>
      <c r="K14" s="5"/>
      <c r="L14" s="5"/>
      <c r="M14" s="5"/>
      <c r="N14" s="5"/>
      <c r="O14" s="5"/>
      <c r="P14" s="5"/>
      <c r="Q14" s="5"/>
      <c r="R14" s="5"/>
      <c r="S14" s="5"/>
      <c r="T14" s="5"/>
      <c r="U14" s="5"/>
      <c r="V14" s="6"/>
      <c r="W14" s="6"/>
      <c r="X14" s="6"/>
      <c r="Y14" s="6"/>
      <c r="Z14" s="6"/>
      <c r="AA14" s="6"/>
      <c r="AB14" s="6"/>
      <c r="AC14" s="6"/>
      <c r="AD14" s="6"/>
      <c r="AE14" s="6"/>
      <c r="AF14" s="6"/>
      <c r="AG14" s="6"/>
      <c r="AH14" s="6"/>
    </row>
    <row r="15" spans="1:34" ht="12.75" customHeight="1">
      <c r="A15" s="5" t="s">
        <v>16</v>
      </c>
      <c r="B15" s="12">
        <f t="shared" ref="B15:B25" si="8">MEDIAN(F15:X15)</f>
        <v>4</v>
      </c>
      <c r="C15" s="13">
        <f t="shared" ref="C15:C25" si="9">SUM(F15:X15)/19</f>
        <v>5</v>
      </c>
      <c r="D15" s="14">
        <f t="shared" ref="D15:D25" si="10">MAX(F15:X15)</f>
        <v>25</v>
      </c>
      <c r="E15" s="14">
        <f t="shared" ref="E15:E25" si="11">COUNTIF(F15:X15,"&gt;0")</f>
        <v>11</v>
      </c>
      <c r="F15" s="5"/>
      <c r="G15" s="5"/>
      <c r="H15" s="5"/>
      <c r="I15" s="15">
        <v>5</v>
      </c>
      <c r="J15" s="5">
        <v>2</v>
      </c>
      <c r="K15" s="5">
        <v>1</v>
      </c>
      <c r="L15" s="5">
        <v>3</v>
      </c>
      <c r="M15" s="5"/>
      <c r="N15" s="5">
        <v>22</v>
      </c>
      <c r="O15" s="5">
        <v>1</v>
      </c>
      <c r="P15" s="5">
        <v>14</v>
      </c>
      <c r="Q15" s="5">
        <v>1</v>
      </c>
      <c r="R15" s="5"/>
      <c r="S15" s="5"/>
      <c r="T15" s="5"/>
      <c r="U15" s="5"/>
      <c r="V15" s="5">
        <v>4</v>
      </c>
      <c r="W15" s="6">
        <v>25</v>
      </c>
      <c r="X15" s="6">
        <v>17</v>
      </c>
      <c r="Y15" s="6"/>
      <c r="Z15" s="6"/>
      <c r="AA15" s="6"/>
      <c r="AB15" s="6"/>
      <c r="AC15" s="6"/>
      <c r="AD15" s="6"/>
      <c r="AE15" s="6"/>
      <c r="AF15" s="6"/>
      <c r="AG15" s="6"/>
      <c r="AH15" s="6"/>
    </row>
    <row r="16" spans="1:34" ht="12.75" customHeight="1">
      <c r="A16" s="5" t="s">
        <v>17</v>
      </c>
      <c r="B16" s="12">
        <f t="shared" si="8"/>
        <v>1</v>
      </c>
      <c r="C16" s="13">
        <f t="shared" si="9"/>
        <v>1.368421052631579</v>
      </c>
      <c r="D16" s="14">
        <f t="shared" si="10"/>
        <v>6</v>
      </c>
      <c r="E16" s="14">
        <f t="shared" si="11"/>
        <v>11</v>
      </c>
      <c r="F16" s="15">
        <v>1</v>
      </c>
      <c r="G16" s="5"/>
      <c r="H16" s="5"/>
      <c r="I16" s="5">
        <v>1</v>
      </c>
      <c r="J16" s="5">
        <v>6</v>
      </c>
      <c r="K16" s="5"/>
      <c r="L16" s="5"/>
      <c r="M16" s="5">
        <v>4</v>
      </c>
      <c r="N16" s="5">
        <v>3</v>
      </c>
      <c r="O16" s="5">
        <v>1</v>
      </c>
      <c r="P16" s="5">
        <v>1</v>
      </c>
      <c r="Q16" s="5"/>
      <c r="R16" s="5">
        <v>1</v>
      </c>
      <c r="S16" s="5"/>
      <c r="T16" s="5"/>
      <c r="U16" s="5">
        <v>1</v>
      </c>
      <c r="V16" s="6"/>
      <c r="W16" s="6">
        <v>5</v>
      </c>
      <c r="X16" s="6">
        <v>2</v>
      </c>
      <c r="Y16" s="6"/>
      <c r="Z16" s="6"/>
      <c r="AA16" s="6"/>
      <c r="AB16" s="6"/>
      <c r="AC16" s="6"/>
      <c r="AD16" s="6"/>
      <c r="AE16" s="6"/>
      <c r="AF16" s="6"/>
      <c r="AG16" s="6"/>
      <c r="AH16" s="6"/>
    </row>
    <row r="17" spans="1:34" ht="12.75" customHeight="1">
      <c r="A17" s="5" t="s">
        <v>18</v>
      </c>
      <c r="B17" s="12">
        <f t="shared" si="8"/>
        <v>1</v>
      </c>
      <c r="C17" s="13">
        <f t="shared" si="9"/>
        <v>0.31578947368421051</v>
      </c>
      <c r="D17" s="14">
        <f t="shared" si="10"/>
        <v>2</v>
      </c>
      <c r="E17" s="14">
        <f t="shared" si="11"/>
        <v>5</v>
      </c>
      <c r="F17" s="5"/>
      <c r="G17" s="5"/>
      <c r="H17" s="5"/>
      <c r="I17" s="5"/>
      <c r="J17" s="5"/>
      <c r="K17" s="5"/>
      <c r="L17" s="5"/>
      <c r="M17" s="5"/>
      <c r="N17" s="15">
        <v>1</v>
      </c>
      <c r="O17" s="5"/>
      <c r="P17" s="5">
        <v>1</v>
      </c>
      <c r="Q17" s="5">
        <v>1</v>
      </c>
      <c r="R17" s="5"/>
      <c r="S17" s="5"/>
      <c r="T17" s="5"/>
      <c r="U17" s="5"/>
      <c r="V17" s="5">
        <v>1</v>
      </c>
      <c r="W17" s="6">
        <v>2</v>
      </c>
      <c r="X17" s="6"/>
      <c r="Y17" s="6"/>
      <c r="Z17" s="6"/>
      <c r="AA17" s="6"/>
      <c r="AB17" s="6"/>
      <c r="AC17" s="6"/>
      <c r="AD17" s="6"/>
      <c r="AE17" s="6"/>
      <c r="AF17" s="6"/>
      <c r="AG17" s="6"/>
      <c r="AH17" s="6"/>
    </row>
    <row r="18" spans="1:34" ht="12.75" customHeight="1">
      <c r="A18" s="5" t="s">
        <v>19</v>
      </c>
      <c r="B18" s="12">
        <f t="shared" si="8"/>
        <v>4.5</v>
      </c>
      <c r="C18" s="13">
        <f t="shared" si="9"/>
        <v>4.4210526315789478</v>
      </c>
      <c r="D18" s="14">
        <f t="shared" si="10"/>
        <v>20</v>
      </c>
      <c r="E18" s="14">
        <f t="shared" si="11"/>
        <v>14</v>
      </c>
      <c r="F18" s="5"/>
      <c r="G18" s="15">
        <v>1</v>
      </c>
      <c r="H18" s="5">
        <v>1</v>
      </c>
      <c r="I18" s="5">
        <v>12</v>
      </c>
      <c r="J18" s="5">
        <v>3</v>
      </c>
      <c r="K18" s="5">
        <v>20</v>
      </c>
      <c r="L18" s="5">
        <v>1</v>
      </c>
      <c r="M18" s="5"/>
      <c r="N18" s="5">
        <v>2</v>
      </c>
      <c r="O18" s="5">
        <v>3</v>
      </c>
      <c r="P18" s="5">
        <v>6</v>
      </c>
      <c r="Q18" s="5"/>
      <c r="R18" s="5">
        <v>2</v>
      </c>
      <c r="S18" s="5"/>
      <c r="T18" s="5">
        <v>6</v>
      </c>
      <c r="U18" s="5">
        <v>7</v>
      </c>
      <c r="V18" s="5">
        <v>6</v>
      </c>
      <c r="W18" s="6">
        <v>14</v>
      </c>
      <c r="X18" s="6"/>
      <c r="Y18" s="6"/>
      <c r="Z18" s="6"/>
      <c r="AA18" s="6"/>
      <c r="AB18" s="6"/>
      <c r="AC18" s="6"/>
      <c r="AD18" s="6"/>
      <c r="AE18" s="6"/>
      <c r="AF18" s="6"/>
      <c r="AG18" s="6"/>
      <c r="AH18" s="6"/>
    </row>
    <row r="19" spans="1:34" ht="12.75" customHeight="1">
      <c r="A19" s="5" t="s">
        <v>20</v>
      </c>
      <c r="B19" s="12">
        <f t="shared" si="8"/>
        <v>3.5</v>
      </c>
      <c r="C19" s="13">
        <f t="shared" si="9"/>
        <v>6.4210526315789478</v>
      </c>
      <c r="D19" s="14">
        <f t="shared" si="10"/>
        <v>51</v>
      </c>
      <c r="E19" s="14">
        <f t="shared" si="11"/>
        <v>14</v>
      </c>
      <c r="F19" s="5"/>
      <c r="G19" s="15">
        <v>1</v>
      </c>
      <c r="H19" s="5">
        <v>1</v>
      </c>
      <c r="I19" s="5">
        <v>2</v>
      </c>
      <c r="J19" s="5">
        <v>6</v>
      </c>
      <c r="K19" s="5">
        <v>3</v>
      </c>
      <c r="L19" s="5">
        <v>3</v>
      </c>
      <c r="M19" s="5"/>
      <c r="N19" s="5">
        <v>4</v>
      </c>
      <c r="O19" s="5">
        <v>16</v>
      </c>
      <c r="P19" s="5">
        <v>19</v>
      </c>
      <c r="Q19" s="5">
        <v>1</v>
      </c>
      <c r="R19" s="5">
        <v>10</v>
      </c>
      <c r="S19" s="5"/>
      <c r="T19" s="5">
        <v>1</v>
      </c>
      <c r="U19" s="5"/>
      <c r="V19" s="5">
        <v>4</v>
      </c>
      <c r="W19" s="6">
        <v>51</v>
      </c>
      <c r="X19" s="6"/>
      <c r="Y19" s="6"/>
      <c r="Z19" s="6"/>
      <c r="AA19" s="6"/>
      <c r="AB19" s="6"/>
      <c r="AC19" s="6"/>
      <c r="AD19" s="6"/>
      <c r="AE19" s="6"/>
      <c r="AF19" s="6"/>
      <c r="AG19" s="6"/>
      <c r="AH19" s="6"/>
    </row>
    <row r="20" spans="1:34" ht="12.75" customHeight="1">
      <c r="A20" s="5" t="s">
        <v>21</v>
      </c>
      <c r="B20" s="12">
        <f t="shared" si="8"/>
        <v>2</v>
      </c>
      <c r="C20" s="13">
        <f t="shared" si="9"/>
        <v>0.31578947368421051</v>
      </c>
      <c r="D20" s="14">
        <f t="shared" si="10"/>
        <v>3</v>
      </c>
      <c r="E20" s="14">
        <f t="shared" si="11"/>
        <v>3</v>
      </c>
      <c r="F20" s="5"/>
      <c r="G20" s="4"/>
      <c r="H20" s="5"/>
      <c r="I20" s="5"/>
      <c r="J20" s="5"/>
      <c r="K20" s="5"/>
      <c r="L20" s="5"/>
      <c r="M20" s="5"/>
      <c r="N20" s="5"/>
      <c r="O20" s="15">
        <v>1</v>
      </c>
      <c r="P20" s="5"/>
      <c r="Q20" s="5"/>
      <c r="R20" s="5"/>
      <c r="S20" s="5"/>
      <c r="T20" s="5"/>
      <c r="U20" s="5"/>
      <c r="V20" s="5">
        <v>2</v>
      </c>
      <c r="W20" s="6">
        <v>3</v>
      </c>
      <c r="X20" s="6"/>
      <c r="Y20" s="6"/>
      <c r="Z20" s="6"/>
      <c r="AA20" s="6"/>
      <c r="AB20" s="6"/>
      <c r="AC20" s="6"/>
      <c r="AD20" s="6"/>
      <c r="AE20" s="6"/>
      <c r="AF20" s="6"/>
      <c r="AG20" s="6"/>
      <c r="AH20" s="6"/>
    </row>
    <row r="21" spans="1:34" ht="12.75" customHeight="1">
      <c r="A21" s="5" t="s">
        <v>22</v>
      </c>
      <c r="B21" s="12">
        <f t="shared" si="8"/>
        <v>3</v>
      </c>
      <c r="C21" s="13">
        <f t="shared" si="9"/>
        <v>2</v>
      </c>
      <c r="D21" s="14">
        <f t="shared" si="10"/>
        <v>13</v>
      </c>
      <c r="E21" s="14">
        <f t="shared" si="11"/>
        <v>9</v>
      </c>
      <c r="F21" s="5"/>
      <c r="G21" s="5"/>
      <c r="H21" s="5"/>
      <c r="I21" s="5"/>
      <c r="J21" s="5"/>
      <c r="K21" s="5"/>
      <c r="L21" s="15">
        <v>4</v>
      </c>
      <c r="M21" s="5"/>
      <c r="N21" s="5">
        <v>13</v>
      </c>
      <c r="O21" s="5">
        <v>3</v>
      </c>
      <c r="P21" s="5"/>
      <c r="Q21" s="5"/>
      <c r="R21" s="5">
        <v>2</v>
      </c>
      <c r="S21" s="5"/>
      <c r="T21" s="5">
        <v>5</v>
      </c>
      <c r="U21" s="5">
        <v>6</v>
      </c>
      <c r="V21" s="5">
        <v>3</v>
      </c>
      <c r="W21" s="6">
        <v>1</v>
      </c>
      <c r="X21" s="6">
        <v>1</v>
      </c>
      <c r="Y21" s="6"/>
      <c r="Z21" s="6"/>
      <c r="AA21" s="6"/>
      <c r="AB21" s="6"/>
      <c r="AC21" s="6"/>
      <c r="AD21" s="6"/>
      <c r="AE21" s="6"/>
      <c r="AF21" s="6"/>
      <c r="AG21" s="6"/>
      <c r="AH21" s="6"/>
    </row>
    <row r="22" spans="1:34" ht="12.75" customHeight="1">
      <c r="A22" s="5" t="s">
        <v>23</v>
      </c>
      <c r="B22" s="12">
        <f t="shared" si="8"/>
        <v>4.5</v>
      </c>
      <c r="C22" s="13">
        <f t="shared" si="9"/>
        <v>0.47368421052631576</v>
      </c>
      <c r="D22" s="14">
        <f t="shared" si="10"/>
        <v>8</v>
      </c>
      <c r="E22" s="14">
        <f t="shared" si="11"/>
        <v>2</v>
      </c>
      <c r="F22" s="5"/>
      <c r="G22" s="5"/>
      <c r="H22" s="5"/>
      <c r="I22" s="5"/>
      <c r="J22" s="5"/>
      <c r="K22" s="5"/>
      <c r="L22" s="5"/>
      <c r="M22" s="15">
        <v>1</v>
      </c>
      <c r="N22" s="5"/>
      <c r="O22" s="5">
        <v>8</v>
      </c>
      <c r="P22" s="5"/>
      <c r="Q22" s="5"/>
      <c r="R22" s="5"/>
      <c r="S22" s="5"/>
      <c r="T22" s="5"/>
      <c r="U22" s="5"/>
      <c r="V22" s="6"/>
      <c r="W22" s="6"/>
      <c r="X22" s="6"/>
      <c r="Y22" s="6"/>
      <c r="Z22" s="6"/>
      <c r="AA22" s="6"/>
      <c r="AB22" s="6"/>
      <c r="AC22" s="6"/>
      <c r="AD22" s="6"/>
      <c r="AE22" s="6"/>
      <c r="AF22" s="6"/>
      <c r="AG22" s="6"/>
      <c r="AH22" s="6"/>
    </row>
    <row r="23" spans="1:34" ht="12.75" customHeight="1">
      <c r="A23" s="5" t="s">
        <v>24</v>
      </c>
      <c r="B23" s="12">
        <f t="shared" si="8"/>
        <v>1</v>
      </c>
      <c r="C23" s="13">
        <f t="shared" si="9"/>
        <v>0.15789473684210525</v>
      </c>
      <c r="D23" s="14">
        <f t="shared" si="10"/>
        <v>1</v>
      </c>
      <c r="E23" s="14">
        <f t="shared" si="11"/>
        <v>3</v>
      </c>
      <c r="F23" s="5"/>
      <c r="G23" s="5"/>
      <c r="H23" s="5"/>
      <c r="I23" s="5"/>
      <c r="J23" s="5"/>
      <c r="K23" s="5"/>
      <c r="L23" s="5"/>
      <c r="M23" s="5"/>
      <c r="N23" s="15">
        <v>1</v>
      </c>
      <c r="O23" s="5"/>
      <c r="P23" s="5"/>
      <c r="Q23" s="5"/>
      <c r="R23" s="5"/>
      <c r="S23" s="5"/>
      <c r="T23" s="5">
        <v>1</v>
      </c>
      <c r="U23" s="5">
        <v>1</v>
      </c>
      <c r="V23" s="6"/>
      <c r="W23" s="6"/>
      <c r="X23" s="6"/>
      <c r="Y23" s="6"/>
      <c r="Z23" s="6"/>
      <c r="AA23" s="6"/>
      <c r="AB23" s="6"/>
      <c r="AC23" s="6"/>
      <c r="AD23" s="6"/>
      <c r="AE23" s="6"/>
      <c r="AF23" s="6"/>
      <c r="AG23" s="6"/>
      <c r="AH23" s="6"/>
    </row>
    <row r="24" spans="1:34" ht="12.75" customHeight="1">
      <c r="A24" s="5" t="s">
        <v>25</v>
      </c>
      <c r="B24" s="12">
        <f t="shared" si="8"/>
        <v>1</v>
      </c>
      <c r="C24" s="13">
        <f t="shared" si="9"/>
        <v>0.10526315789473684</v>
      </c>
      <c r="D24" s="14">
        <f t="shared" si="10"/>
        <v>1</v>
      </c>
      <c r="E24" s="14">
        <f t="shared" si="11"/>
        <v>2</v>
      </c>
      <c r="F24" s="5"/>
      <c r="G24" s="5"/>
      <c r="H24" s="5"/>
      <c r="I24" s="5"/>
      <c r="J24" s="5"/>
      <c r="K24" s="5"/>
      <c r="L24" s="5"/>
      <c r="M24" s="5"/>
      <c r="N24" s="15">
        <v>1</v>
      </c>
      <c r="O24" s="5"/>
      <c r="P24" s="5"/>
      <c r="Q24" s="5"/>
      <c r="R24" s="5">
        <v>1</v>
      </c>
      <c r="S24" s="5"/>
      <c r="T24" s="5"/>
      <c r="U24" s="5"/>
      <c r="V24" s="6"/>
      <c r="W24" s="6"/>
      <c r="X24" s="6"/>
      <c r="Y24" s="6"/>
      <c r="Z24" s="6"/>
      <c r="AA24" s="6"/>
      <c r="AB24" s="6"/>
      <c r="AC24" s="6"/>
      <c r="AD24" s="6"/>
      <c r="AE24" s="6"/>
      <c r="AF24" s="6"/>
      <c r="AG24" s="6"/>
      <c r="AH24" s="6"/>
    </row>
    <row r="25" spans="1:34" ht="12.75" customHeight="1">
      <c r="A25" s="17" t="s">
        <v>26</v>
      </c>
      <c r="B25" s="12">
        <f t="shared" si="8"/>
        <v>2</v>
      </c>
      <c r="C25" s="13">
        <f t="shared" si="9"/>
        <v>1.368421052631579</v>
      </c>
      <c r="D25" s="14">
        <f t="shared" si="10"/>
        <v>10</v>
      </c>
      <c r="E25" s="14">
        <f t="shared" si="11"/>
        <v>7</v>
      </c>
      <c r="F25" s="17"/>
      <c r="G25" s="17"/>
      <c r="H25" s="17"/>
      <c r="I25" s="17"/>
      <c r="J25" s="17"/>
      <c r="K25" s="17"/>
      <c r="L25" s="17"/>
      <c r="M25" s="17"/>
      <c r="N25" s="17">
        <v>2</v>
      </c>
      <c r="O25" s="17">
        <v>10</v>
      </c>
      <c r="P25" s="17">
        <v>4</v>
      </c>
      <c r="Q25" s="17"/>
      <c r="R25" s="17"/>
      <c r="S25" s="17"/>
      <c r="T25" s="17">
        <v>2</v>
      </c>
      <c r="U25" s="17">
        <v>2</v>
      </c>
      <c r="V25" s="5">
        <v>1</v>
      </c>
      <c r="W25" s="17">
        <v>5</v>
      </c>
      <c r="X25" s="17"/>
      <c r="Y25" s="6"/>
      <c r="Z25" s="6"/>
      <c r="AA25" s="6"/>
      <c r="AB25" s="6"/>
      <c r="AC25" s="6"/>
      <c r="AD25" s="6"/>
      <c r="AE25" s="6"/>
      <c r="AF25" s="6"/>
      <c r="AG25" s="6"/>
      <c r="AH25" s="6"/>
    </row>
    <row r="26" spans="1:34" ht="12.75" customHeight="1">
      <c r="A26" s="17"/>
      <c r="B26" s="12"/>
      <c r="C26" s="13"/>
      <c r="D26" s="14"/>
      <c r="E26" s="14"/>
      <c r="F26" s="5"/>
      <c r="G26" s="5"/>
      <c r="H26" s="5"/>
      <c r="I26" s="5"/>
      <c r="J26" s="5"/>
      <c r="K26" s="5"/>
      <c r="L26" s="5"/>
      <c r="M26" s="5"/>
      <c r="N26" s="5"/>
      <c r="O26" s="5"/>
      <c r="P26" s="5"/>
      <c r="Q26" s="5"/>
      <c r="R26" s="5"/>
      <c r="S26" s="5"/>
      <c r="T26" s="5"/>
      <c r="U26" s="5"/>
      <c r="V26" s="6"/>
      <c r="W26" s="6"/>
      <c r="X26" s="6"/>
      <c r="Y26" s="6"/>
      <c r="Z26" s="6"/>
      <c r="AA26" s="6"/>
      <c r="AB26" s="6"/>
      <c r="AC26" s="6"/>
      <c r="AD26" s="6"/>
      <c r="AE26" s="6"/>
      <c r="AF26" s="6"/>
      <c r="AG26" s="6"/>
      <c r="AH26" s="6"/>
    </row>
    <row r="27" spans="1:34" ht="12.75" customHeight="1">
      <c r="A27" s="5" t="s">
        <v>27</v>
      </c>
      <c r="B27" s="12">
        <f t="shared" ref="B27:B29" si="12">MEDIAN(F27:X27)</f>
        <v>28</v>
      </c>
      <c r="C27" s="13">
        <f t="shared" ref="C27:C29" si="13">SUM(F27:X27)/19</f>
        <v>44.578947368421055</v>
      </c>
      <c r="D27" s="14">
        <f t="shared" ref="D27:D29" si="14">MAX(F27:X27)</f>
        <v>223</v>
      </c>
      <c r="E27" s="14">
        <f t="shared" ref="E27:E29" si="15">COUNTIF(F27:X27,"&gt;0")</f>
        <v>19</v>
      </c>
      <c r="F27" s="15">
        <v>24</v>
      </c>
      <c r="G27" s="5">
        <v>130</v>
      </c>
      <c r="H27" s="5">
        <v>60</v>
      </c>
      <c r="I27" s="5">
        <v>50</v>
      </c>
      <c r="J27" s="5">
        <v>2</v>
      </c>
      <c r="K27" s="5">
        <v>15</v>
      </c>
      <c r="L27" s="5">
        <v>29</v>
      </c>
      <c r="M27" s="5">
        <v>39</v>
      </c>
      <c r="N27" s="5">
        <v>223</v>
      </c>
      <c r="O27" s="5">
        <v>14</v>
      </c>
      <c r="P27" s="5">
        <v>4</v>
      </c>
      <c r="Q27" s="5">
        <v>16</v>
      </c>
      <c r="R27" s="5">
        <v>38</v>
      </c>
      <c r="S27" s="5">
        <v>24</v>
      </c>
      <c r="T27" s="5">
        <v>51</v>
      </c>
      <c r="U27" s="5">
        <v>28</v>
      </c>
      <c r="V27" s="5">
        <v>6</v>
      </c>
      <c r="W27" s="6">
        <v>7</v>
      </c>
      <c r="X27" s="6">
        <v>87</v>
      </c>
      <c r="Y27" s="6"/>
      <c r="Z27" s="6"/>
      <c r="AA27" s="6"/>
      <c r="AB27" s="6"/>
      <c r="AC27" s="6"/>
      <c r="AD27" s="6"/>
      <c r="AE27" s="6"/>
      <c r="AF27" s="6"/>
      <c r="AG27" s="6"/>
      <c r="AH27" s="6"/>
    </row>
    <row r="28" spans="1:34" ht="12.75" customHeight="1">
      <c r="A28" s="5" t="s">
        <v>28</v>
      </c>
      <c r="B28" s="12">
        <f t="shared" si="12"/>
        <v>19</v>
      </c>
      <c r="C28" s="13">
        <f t="shared" si="13"/>
        <v>23.842105263157894</v>
      </c>
      <c r="D28" s="14">
        <f t="shared" si="14"/>
        <v>80</v>
      </c>
      <c r="E28" s="14">
        <f t="shared" si="15"/>
        <v>18</v>
      </c>
      <c r="F28" s="5"/>
      <c r="G28" s="15">
        <v>13</v>
      </c>
      <c r="H28" s="5">
        <v>72</v>
      </c>
      <c r="I28" s="5">
        <v>25</v>
      </c>
      <c r="J28" s="5">
        <v>2</v>
      </c>
      <c r="K28" s="5">
        <v>2</v>
      </c>
      <c r="L28" s="5">
        <v>80</v>
      </c>
      <c r="M28" s="5">
        <v>31</v>
      </c>
      <c r="N28" s="5">
        <v>6</v>
      </c>
      <c r="O28" s="5">
        <v>13</v>
      </c>
      <c r="P28" s="5">
        <v>1</v>
      </c>
      <c r="Q28" s="5">
        <v>37</v>
      </c>
      <c r="R28" s="5">
        <v>25</v>
      </c>
      <c r="S28" s="5">
        <v>7</v>
      </c>
      <c r="T28" s="5">
        <v>4</v>
      </c>
      <c r="U28" s="5">
        <v>40</v>
      </c>
      <c r="V28" s="5">
        <v>41</v>
      </c>
      <c r="W28" s="6">
        <v>9</v>
      </c>
      <c r="X28" s="6">
        <v>45</v>
      </c>
      <c r="Y28" s="6"/>
      <c r="Z28" s="6"/>
      <c r="AA28" s="6"/>
      <c r="AB28" s="6"/>
      <c r="AC28" s="6"/>
      <c r="AD28" s="6"/>
      <c r="AE28" s="6"/>
      <c r="AF28" s="6"/>
      <c r="AG28" s="6"/>
      <c r="AH28" s="6"/>
    </row>
    <row r="29" spans="1:34" ht="12.75" customHeight="1">
      <c r="A29" s="6" t="s">
        <v>29</v>
      </c>
      <c r="B29" s="12" t="e">
        <f t="shared" si="12"/>
        <v>#NUM!</v>
      </c>
      <c r="C29" s="13">
        <f t="shared" si="13"/>
        <v>0</v>
      </c>
      <c r="D29" s="14">
        <f t="shared" si="14"/>
        <v>0</v>
      </c>
      <c r="E29" s="14">
        <f t="shared" si="15"/>
        <v>0</v>
      </c>
      <c r="F29" s="5"/>
      <c r="G29" s="4"/>
      <c r="H29" s="5"/>
      <c r="I29" s="5"/>
      <c r="J29" s="5"/>
      <c r="K29" s="5"/>
      <c r="L29" s="5"/>
      <c r="M29" s="5"/>
      <c r="N29" s="5"/>
      <c r="O29" s="5"/>
      <c r="P29" s="5"/>
      <c r="Q29" s="5"/>
      <c r="R29" s="5"/>
      <c r="S29" s="5"/>
      <c r="T29" s="5"/>
      <c r="U29" s="5"/>
      <c r="V29" s="5"/>
      <c r="W29" s="6"/>
      <c r="X29" s="6"/>
      <c r="Y29" s="6"/>
      <c r="Z29" s="6"/>
      <c r="AA29" s="6"/>
      <c r="AB29" s="6"/>
      <c r="AC29" s="6"/>
      <c r="AD29" s="6"/>
      <c r="AE29" s="6"/>
      <c r="AF29" s="6"/>
      <c r="AG29" s="6"/>
      <c r="AH29" s="6"/>
    </row>
    <row r="30" spans="1:34" ht="12.75" customHeight="1">
      <c r="A30" s="5"/>
      <c r="B30" s="12"/>
      <c r="C30" s="13"/>
      <c r="D30" s="14"/>
      <c r="E30" s="14"/>
      <c r="F30" s="5"/>
      <c r="G30" s="5"/>
      <c r="H30" s="5"/>
      <c r="I30" s="5"/>
      <c r="J30" s="5"/>
      <c r="K30" s="5"/>
      <c r="L30" s="5"/>
      <c r="M30" s="5"/>
      <c r="N30" s="5"/>
      <c r="O30" s="5"/>
      <c r="P30" s="5"/>
      <c r="Q30" s="5"/>
      <c r="R30" s="5"/>
      <c r="S30" s="5"/>
      <c r="T30" s="5"/>
      <c r="U30" s="5"/>
      <c r="V30" s="6"/>
      <c r="W30" s="6"/>
      <c r="X30" s="6"/>
      <c r="Y30" s="6"/>
      <c r="Z30" s="6"/>
      <c r="AA30" s="6"/>
      <c r="AB30" s="6"/>
      <c r="AC30" s="6"/>
      <c r="AD30" s="6"/>
      <c r="AE30" s="6"/>
      <c r="AF30" s="6"/>
      <c r="AG30" s="6"/>
      <c r="AH30" s="6"/>
    </row>
    <row r="31" spans="1:34" ht="12.75" customHeight="1">
      <c r="A31" s="5" t="s">
        <v>30</v>
      </c>
      <c r="B31" s="12">
        <f>MEDIAN(F31:X31)</f>
        <v>4</v>
      </c>
      <c r="C31" s="13">
        <f>SUM(F31:X31)/19</f>
        <v>0.42105263157894735</v>
      </c>
      <c r="D31" s="14">
        <f>MAX(F31:X31)</f>
        <v>6</v>
      </c>
      <c r="E31" s="14">
        <f>COUNTIF(F31:X31,"&gt;0")</f>
        <v>2</v>
      </c>
      <c r="F31" s="5"/>
      <c r="G31" s="5"/>
      <c r="H31" s="15">
        <v>6</v>
      </c>
      <c r="I31" s="5"/>
      <c r="J31" s="5"/>
      <c r="K31" s="5"/>
      <c r="L31" s="5"/>
      <c r="M31" s="5"/>
      <c r="N31" s="5">
        <v>2</v>
      </c>
      <c r="O31" s="5"/>
      <c r="P31" s="5"/>
      <c r="Q31" s="5"/>
      <c r="R31" s="5"/>
      <c r="S31" s="5"/>
      <c r="T31" s="5"/>
      <c r="U31" s="5"/>
      <c r="V31" s="6"/>
      <c r="W31" s="6"/>
      <c r="X31" s="6"/>
      <c r="Y31" s="6"/>
      <c r="Z31" s="6"/>
      <c r="AA31" s="6"/>
      <c r="AB31" s="6"/>
      <c r="AC31" s="6"/>
      <c r="AD31" s="6"/>
      <c r="AE31" s="6"/>
      <c r="AF31" s="6"/>
      <c r="AG31" s="6"/>
      <c r="AH31" s="6"/>
    </row>
    <row r="32" spans="1:34" ht="12.75" customHeight="1">
      <c r="A32" s="5"/>
      <c r="B32" s="12"/>
      <c r="C32" s="13"/>
      <c r="D32" s="14"/>
      <c r="E32" s="14"/>
      <c r="F32" s="5"/>
      <c r="G32" s="5"/>
      <c r="H32" s="5"/>
      <c r="I32" s="5"/>
      <c r="J32" s="5"/>
      <c r="K32" s="5"/>
      <c r="L32" s="5"/>
      <c r="M32" s="5"/>
      <c r="N32" s="17"/>
      <c r="O32" s="5"/>
      <c r="P32" s="5"/>
      <c r="Q32" s="5"/>
      <c r="R32" s="5"/>
      <c r="S32" s="5"/>
      <c r="T32" s="5"/>
      <c r="U32" s="5"/>
      <c r="V32" s="6"/>
      <c r="W32" s="6"/>
      <c r="X32" s="6"/>
      <c r="Y32" s="6"/>
      <c r="Z32" s="6"/>
      <c r="AA32" s="6"/>
      <c r="AB32" s="6"/>
      <c r="AC32" s="6"/>
      <c r="AD32" s="6"/>
      <c r="AE32" s="6"/>
      <c r="AF32" s="6"/>
      <c r="AG32" s="6"/>
      <c r="AH32" s="6"/>
    </row>
    <row r="33" spans="1:34" ht="12.75" customHeight="1">
      <c r="A33" s="5" t="s">
        <v>31</v>
      </c>
      <c r="B33" s="12">
        <f t="shared" ref="B33:B39" si="16">MEDIAN(F33:X33)</f>
        <v>22</v>
      </c>
      <c r="C33" s="13">
        <f t="shared" ref="C33:C39" si="17">SUM(F33:X33)/19</f>
        <v>25.05263157894737</v>
      </c>
      <c r="D33" s="14">
        <f t="shared" ref="D33:D39" si="18">MAX(F33:X33)</f>
        <v>91</v>
      </c>
      <c r="E33" s="14">
        <f t="shared" ref="E33:E39" si="19">COUNTIF(F33:X33,"&gt;0")</f>
        <v>19</v>
      </c>
      <c r="F33" s="15">
        <v>7</v>
      </c>
      <c r="G33" s="5">
        <v>25</v>
      </c>
      <c r="H33" s="5">
        <v>23</v>
      </c>
      <c r="I33" s="5">
        <v>24</v>
      </c>
      <c r="J33" s="5">
        <v>45</v>
      </c>
      <c r="K33" s="5">
        <v>14</v>
      </c>
      <c r="L33" s="5">
        <v>35</v>
      </c>
      <c r="M33" s="5">
        <v>3</v>
      </c>
      <c r="N33" s="5">
        <v>29</v>
      </c>
      <c r="O33" s="5">
        <v>7</v>
      </c>
      <c r="P33" s="5">
        <v>13</v>
      </c>
      <c r="Q33" s="5">
        <v>21</v>
      </c>
      <c r="R33" s="5">
        <v>91</v>
      </c>
      <c r="S33" s="5">
        <v>17</v>
      </c>
      <c r="T33" s="5">
        <v>22</v>
      </c>
      <c r="U33" s="5">
        <v>14</v>
      </c>
      <c r="V33" s="5">
        <v>30</v>
      </c>
      <c r="W33" s="6">
        <v>40</v>
      </c>
      <c r="X33" s="6">
        <v>16</v>
      </c>
      <c r="Y33" s="6"/>
      <c r="Z33" s="6"/>
      <c r="AA33" s="6"/>
      <c r="AB33" s="6"/>
      <c r="AC33" s="6"/>
      <c r="AD33" s="6"/>
      <c r="AE33" s="6"/>
      <c r="AF33" s="6"/>
      <c r="AG33" s="6"/>
      <c r="AH33" s="6"/>
    </row>
    <row r="34" spans="1:34" ht="12.75" customHeight="1">
      <c r="A34" s="5" t="s">
        <v>32</v>
      </c>
      <c r="B34" s="12">
        <f t="shared" si="16"/>
        <v>1</v>
      </c>
      <c r="C34" s="13">
        <f t="shared" si="17"/>
        <v>0.26315789473684209</v>
      </c>
      <c r="D34" s="14">
        <f t="shared" si="18"/>
        <v>2</v>
      </c>
      <c r="E34" s="14">
        <f t="shared" si="19"/>
        <v>4</v>
      </c>
      <c r="F34" s="5"/>
      <c r="G34" s="15">
        <v>2</v>
      </c>
      <c r="H34" s="5"/>
      <c r="I34" s="5"/>
      <c r="J34" s="5"/>
      <c r="K34" s="5"/>
      <c r="L34" s="5">
        <v>1</v>
      </c>
      <c r="M34" s="5"/>
      <c r="N34" s="5"/>
      <c r="O34" s="5"/>
      <c r="P34" s="5"/>
      <c r="Q34" s="5"/>
      <c r="R34" s="5"/>
      <c r="S34" s="5"/>
      <c r="T34" s="5">
        <v>1</v>
      </c>
      <c r="U34" s="5">
        <v>1</v>
      </c>
      <c r="V34" s="6"/>
      <c r="W34" s="6"/>
      <c r="X34" s="6"/>
      <c r="Y34" s="6"/>
      <c r="Z34" s="6"/>
      <c r="AA34" s="6"/>
      <c r="AB34" s="6"/>
      <c r="AC34" s="6"/>
      <c r="AD34" s="6"/>
      <c r="AE34" s="6"/>
      <c r="AF34" s="6"/>
      <c r="AG34" s="6"/>
      <c r="AH34" s="6"/>
    </row>
    <row r="35" spans="1:34" ht="12.75" customHeight="1">
      <c r="A35" s="17" t="s">
        <v>33</v>
      </c>
      <c r="B35" s="12">
        <f t="shared" si="16"/>
        <v>13</v>
      </c>
      <c r="C35" s="13">
        <f t="shared" si="17"/>
        <v>26.736842105263158</v>
      </c>
      <c r="D35" s="14">
        <f t="shared" si="18"/>
        <v>89</v>
      </c>
      <c r="E35" s="14">
        <f t="shared" si="19"/>
        <v>17</v>
      </c>
      <c r="F35" s="17"/>
      <c r="G35" s="17"/>
      <c r="H35" s="17">
        <v>13</v>
      </c>
      <c r="I35" s="17">
        <v>82</v>
      </c>
      <c r="J35" s="17">
        <v>53</v>
      </c>
      <c r="K35" s="17">
        <v>89</v>
      </c>
      <c r="L35" s="17">
        <v>29</v>
      </c>
      <c r="M35" s="17">
        <v>39</v>
      </c>
      <c r="N35" s="17">
        <v>12</v>
      </c>
      <c r="O35" s="17">
        <v>9</v>
      </c>
      <c r="P35" s="17">
        <v>2</v>
      </c>
      <c r="Q35" s="17">
        <v>8</v>
      </c>
      <c r="R35" s="17">
        <v>26</v>
      </c>
      <c r="S35" s="17">
        <v>11</v>
      </c>
      <c r="T35" s="17">
        <v>87</v>
      </c>
      <c r="U35" s="17">
        <v>35</v>
      </c>
      <c r="V35" s="17">
        <v>2</v>
      </c>
      <c r="W35" s="17">
        <v>4</v>
      </c>
      <c r="X35" s="17">
        <v>7</v>
      </c>
      <c r="Y35" s="6"/>
      <c r="Z35" s="6"/>
      <c r="AA35" s="6"/>
      <c r="AB35" s="6"/>
      <c r="AC35" s="6"/>
      <c r="AD35" s="6"/>
      <c r="AE35" s="6"/>
      <c r="AF35" s="6"/>
      <c r="AG35" s="6"/>
      <c r="AH35" s="6"/>
    </row>
    <row r="36" spans="1:34" ht="12.75" customHeight="1">
      <c r="A36" s="5" t="s">
        <v>34</v>
      </c>
      <c r="B36" s="12">
        <f t="shared" si="16"/>
        <v>1.5</v>
      </c>
      <c r="C36" s="13">
        <f t="shared" si="17"/>
        <v>0.15789473684210525</v>
      </c>
      <c r="D36" s="14">
        <f t="shared" si="18"/>
        <v>2</v>
      </c>
      <c r="E36" s="14">
        <f t="shared" si="19"/>
        <v>2</v>
      </c>
      <c r="F36" s="5"/>
      <c r="G36" s="5"/>
      <c r="H36" s="15">
        <v>2</v>
      </c>
      <c r="I36" s="5"/>
      <c r="J36" s="5"/>
      <c r="K36" s="5"/>
      <c r="L36" s="5"/>
      <c r="M36" s="5"/>
      <c r="N36" s="5"/>
      <c r="O36" s="5"/>
      <c r="P36" s="5"/>
      <c r="Q36" s="5"/>
      <c r="R36" s="5"/>
      <c r="S36" s="5">
        <v>1</v>
      </c>
      <c r="T36" s="5"/>
      <c r="U36" s="5"/>
      <c r="V36" s="6"/>
      <c r="W36" s="6"/>
      <c r="X36" s="6"/>
      <c r="Y36" s="6"/>
      <c r="Z36" s="6"/>
      <c r="AA36" s="6"/>
      <c r="AB36" s="6"/>
      <c r="AC36" s="6"/>
      <c r="AD36" s="6"/>
      <c r="AE36" s="6"/>
      <c r="AF36" s="6"/>
      <c r="AG36" s="6"/>
      <c r="AH36" s="6"/>
    </row>
    <row r="37" spans="1:34" ht="12.75" customHeight="1">
      <c r="A37" s="6" t="s">
        <v>35</v>
      </c>
      <c r="B37" s="12">
        <f t="shared" si="16"/>
        <v>1</v>
      </c>
      <c r="C37" s="13">
        <f t="shared" si="17"/>
        <v>5.2631578947368418E-2</v>
      </c>
      <c r="D37" s="14">
        <f t="shared" si="18"/>
        <v>1</v>
      </c>
      <c r="E37" s="14">
        <f t="shared" si="19"/>
        <v>1</v>
      </c>
      <c r="F37" s="5"/>
      <c r="G37" s="5"/>
      <c r="H37" s="15"/>
      <c r="I37" s="5"/>
      <c r="J37" s="5"/>
      <c r="K37" s="5"/>
      <c r="L37" s="5"/>
      <c r="M37" s="5"/>
      <c r="N37" s="5"/>
      <c r="O37" s="5"/>
      <c r="P37" s="5"/>
      <c r="Q37" s="5"/>
      <c r="R37" s="5"/>
      <c r="S37" s="5"/>
      <c r="T37" s="5"/>
      <c r="U37" s="18">
        <v>1</v>
      </c>
      <c r="V37" s="6"/>
      <c r="W37" s="6"/>
      <c r="X37" s="6"/>
      <c r="Y37" s="6"/>
      <c r="Z37" s="6"/>
      <c r="AA37" s="6"/>
      <c r="AB37" s="6"/>
      <c r="AC37" s="6"/>
      <c r="AD37" s="6"/>
      <c r="AE37" s="6"/>
      <c r="AF37" s="6"/>
      <c r="AG37" s="6"/>
      <c r="AH37" s="6"/>
    </row>
    <row r="38" spans="1:34" ht="12.75" customHeight="1">
      <c r="A38" s="5" t="s">
        <v>36</v>
      </c>
      <c r="B38" s="12">
        <f t="shared" si="16"/>
        <v>2</v>
      </c>
      <c r="C38" s="13">
        <f t="shared" si="17"/>
        <v>0.26315789473684209</v>
      </c>
      <c r="D38" s="14">
        <f t="shared" si="18"/>
        <v>2</v>
      </c>
      <c r="E38" s="14">
        <f t="shared" si="19"/>
        <v>3</v>
      </c>
      <c r="F38" s="5"/>
      <c r="G38" s="5"/>
      <c r="H38" s="4"/>
      <c r="I38" s="5"/>
      <c r="J38" s="5"/>
      <c r="K38" s="5"/>
      <c r="L38" s="5"/>
      <c r="M38" s="5"/>
      <c r="N38" s="5"/>
      <c r="O38" s="5"/>
      <c r="P38" s="5"/>
      <c r="Q38" s="5"/>
      <c r="R38" s="5"/>
      <c r="S38" s="5"/>
      <c r="T38" s="15">
        <v>2</v>
      </c>
      <c r="U38" s="5"/>
      <c r="V38" s="6"/>
      <c r="W38" s="6">
        <v>2</v>
      </c>
      <c r="X38" s="6">
        <v>1</v>
      </c>
      <c r="Y38" s="6"/>
      <c r="Z38" s="6"/>
      <c r="AA38" s="6"/>
      <c r="AB38" s="6"/>
      <c r="AC38" s="6"/>
      <c r="AD38" s="6"/>
      <c r="AE38" s="6"/>
      <c r="AF38" s="6"/>
      <c r="AG38" s="6"/>
      <c r="AH38" s="6"/>
    </row>
    <row r="39" spans="1:34" ht="12.75" customHeight="1">
      <c r="A39" s="17" t="s">
        <v>37</v>
      </c>
      <c r="B39" s="12">
        <f t="shared" si="16"/>
        <v>1</v>
      </c>
      <c r="C39" s="13">
        <f t="shared" si="17"/>
        <v>0.52631578947368418</v>
      </c>
      <c r="D39" s="14">
        <f t="shared" si="18"/>
        <v>4</v>
      </c>
      <c r="E39" s="14">
        <f t="shared" si="19"/>
        <v>5</v>
      </c>
      <c r="F39" s="17"/>
      <c r="G39" s="17"/>
      <c r="H39" s="17"/>
      <c r="I39" s="17">
        <v>1</v>
      </c>
      <c r="J39" s="17"/>
      <c r="K39" s="17"/>
      <c r="L39" s="17"/>
      <c r="M39" s="17">
        <v>3</v>
      </c>
      <c r="N39" s="17"/>
      <c r="O39" s="17"/>
      <c r="P39" s="17"/>
      <c r="Q39" s="17">
        <v>4</v>
      </c>
      <c r="R39" s="17"/>
      <c r="S39" s="17"/>
      <c r="T39" s="17"/>
      <c r="U39" s="17">
        <v>1</v>
      </c>
      <c r="V39" s="17"/>
      <c r="W39" s="17">
        <v>1</v>
      </c>
      <c r="X39" s="17"/>
      <c r="Y39" s="6"/>
      <c r="Z39" s="6"/>
      <c r="AA39" s="6"/>
      <c r="AB39" s="6"/>
      <c r="AC39" s="6"/>
      <c r="AD39" s="6"/>
      <c r="AE39" s="6"/>
      <c r="AF39" s="6"/>
      <c r="AG39" s="6"/>
      <c r="AH39" s="6"/>
    </row>
    <row r="40" spans="1:34" ht="12.75" customHeight="1">
      <c r="A40" s="5"/>
      <c r="B40" s="12"/>
      <c r="C40" s="13"/>
      <c r="D40" s="14"/>
      <c r="E40" s="14"/>
      <c r="F40" s="5"/>
      <c r="G40" s="5"/>
      <c r="H40" s="5"/>
      <c r="I40" s="5"/>
      <c r="J40" s="5"/>
      <c r="K40" s="5"/>
      <c r="L40" s="5"/>
      <c r="M40" s="5"/>
      <c r="N40" s="5"/>
      <c r="O40" s="5"/>
      <c r="P40" s="5"/>
      <c r="Q40" s="5"/>
      <c r="R40" s="5"/>
      <c r="S40" s="5"/>
      <c r="T40" s="5"/>
      <c r="U40" s="5"/>
      <c r="V40" s="6"/>
      <c r="W40" s="6"/>
      <c r="X40" s="6"/>
      <c r="Y40" s="6"/>
      <c r="Z40" s="6"/>
      <c r="AA40" s="6"/>
      <c r="AB40" s="6"/>
      <c r="AC40" s="6"/>
      <c r="AD40" s="6"/>
      <c r="AE40" s="6"/>
      <c r="AF40" s="6"/>
      <c r="AG40" s="6"/>
      <c r="AH40" s="6"/>
    </row>
    <row r="41" spans="1:34" ht="12.75" customHeight="1">
      <c r="A41" s="5" t="s">
        <v>38</v>
      </c>
      <c r="B41" s="12">
        <f t="shared" ref="B41:B45" si="20">MEDIAN(F41:X41)</f>
        <v>7</v>
      </c>
      <c r="C41" s="13">
        <f t="shared" ref="C41:C45" si="21">SUM(F41:X41)/19</f>
        <v>11.947368421052632</v>
      </c>
      <c r="D41" s="14">
        <f t="shared" ref="D41:D45" si="22">MAX(F41:X41)</f>
        <v>99</v>
      </c>
      <c r="E41" s="14">
        <f t="shared" ref="E41:E45" si="23">COUNTIF(F41:X41,"&gt;0")</f>
        <v>16</v>
      </c>
      <c r="F41" s="15">
        <v>3</v>
      </c>
      <c r="G41" s="5">
        <v>99</v>
      </c>
      <c r="H41" s="5">
        <v>7</v>
      </c>
      <c r="I41" s="5">
        <v>27</v>
      </c>
      <c r="J41" s="5">
        <v>3</v>
      </c>
      <c r="K41" s="5">
        <v>9</v>
      </c>
      <c r="L41" s="5">
        <v>2</v>
      </c>
      <c r="M41" s="5">
        <v>1</v>
      </c>
      <c r="N41" s="5">
        <v>7</v>
      </c>
      <c r="O41" s="5">
        <v>12</v>
      </c>
      <c r="P41" s="5"/>
      <c r="Q41" s="5">
        <v>9</v>
      </c>
      <c r="R41" s="5"/>
      <c r="S41" s="5">
        <v>1</v>
      </c>
      <c r="T41" s="5">
        <v>4</v>
      </c>
      <c r="U41" s="5">
        <v>26</v>
      </c>
      <c r="V41" s="5">
        <v>1</v>
      </c>
      <c r="W41" s="6"/>
      <c r="X41" s="6">
        <v>16</v>
      </c>
      <c r="Y41" s="6"/>
      <c r="Z41" s="6"/>
      <c r="AA41" s="6"/>
      <c r="AB41" s="6"/>
      <c r="AC41" s="6"/>
      <c r="AD41" s="6"/>
      <c r="AE41" s="6"/>
      <c r="AF41" s="6"/>
      <c r="AG41" s="6"/>
      <c r="AH41" s="6"/>
    </row>
    <row r="42" spans="1:34" ht="12.75" customHeight="1">
      <c r="A42" s="5" t="s">
        <v>39</v>
      </c>
      <c r="B42" s="12">
        <f t="shared" si="20"/>
        <v>3</v>
      </c>
      <c r="C42" s="13">
        <f t="shared" si="21"/>
        <v>2.4736842105263159</v>
      </c>
      <c r="D42" s="14">
        <f t="shared" si="22"/>
        <v>23</v>
      </c>
      <c r="E42" s="14">
        <f t="shared" si="23"/>
        <v>10</v>
      </c>
      <c r="F42" s="15">
        <v>1</v>
      </c>
      <c r="G42" s="5"/>
      <c r="H42" s="5"/>
      <c r="I42" s="5"/>
      <c r="J42" s="5"/>
      <c r="K42" s="5"/>
      <c r="L42" s="5"/>
      <c r="M42" s="5">
        <v>1</v>
      </c>
      <c r="N42" s="5">
        <v>3</v>
      </c>
      <c r="O42" s="5">
        <v>4</v>
      </c>
      <c r="P42" s="5"/>
      <c r="Q42" s="5"/>
      <c r="R42" s="5">
        <v>5</v>
      </c>
      <c r="S42" s="5">
        <v>2</v>
      </c>
      <c r="T42" s="5"/>
      <c r="U42" s="5">
        <v>3</v>
      </c>
      <c r="V42" s="5">
        <v>2</v>
      </c>
      <c r="W42" s="6">
        <v>3</v>
      </c>
      <c r="X42" s="6">
        <v>23</v>
      </c>
      <c r="Y42" s="6"/>
      <c r="Z42" s="6"/>
      <c r="AA42" s="6"/>
      <c r="AB42" s="6"/>
      <c r="AC42" s="6"/>
      <c r="AD42" s="6"/>
      <c r="AE42" s="6"/>
      <c r="AF42" s="6"/>
      <c r="AG42" s="6"/>
      <c r="AH42" s="6"/>
    </row>
    <row r="43" spans="1:34" ht="12.75" customHeight="1">
      <c r="A43" s="5" t="s">
        <v>40</v>
      </c>
      <c r="B43" s="12">
        <f t="shared" si="20"/>
        <v>2</v>
      </c>
      <c r="C43" s="13">
        <f t="shared" si="21"/>
        <v>0.63157894736842102</v>
      </c>
      <c r="D43" s="14">
        <f t="shared" si="22"/>
        <v>9</v>
      </c>
      <c r="E43" s="14">
        <f t="shared" si="23"/>
        <v>3</v>
      </c>
      <c r="F43" s="5"/>
      <c r="G43" s="5"/>
      <c r="H43" s="5"/>
      <c r="I43" s="15">
        <v>2</v>
      </c>
      <c r="J43" s="5">
        <v>1</v>
      </c>
      <c r="K43" s="5"/>
      <c r="L43" s="5">
        <v>9</v>
      </c>
      <c r="M43" s="5"/>
      <c r="N43" s="5"/>
      <c r="O43" s="5"/>
      <c r="P43" s="5"/>
      <c r="Q43" s="5"/>
      <c r="R43" s="5"/>
      <c r="S43" s="5"/>
      <c r="T43" s="5"/>
      <c r="U43" s="5"/>
      <c r="V43" s="6"/>
      <c r="W43" s="6"/>
      <c r="X43" s="6"/>
      <c r="Y43" s="6"/>
      <c r="Z43" s="6"/>
      <c r="AA43" s="6"/>
      <c r="AB43" s="6"/>
      <c r="AC43" s="6"/>
      <c r="AD43" s="6"/>
      <c r="AE43" s="6"/>
      <c r="AF43" s="6"/>
      <c r="AG43" s="6"/>
      <c r="AH43" s="6"/>
    </row>
    <row r="44" spans="1:34" ht="12.75" customHeight="1">
      <c r="A44" s="5" t="s">
        <v>41</v>
      </c>
      <c r="B44" s="12">
        <f t="shared" si="20"/>
        <v>1</v>
      </c>
      <c r="C44" s="13">
        <f t="shared" si="21"/>
        <v>0.21052631578947367</v>
      </c>
      <c r="D44" s="14">
        <f t="shared" si="22"/>
        <v>2</v>
      </c>
      <c r="E44" s="14">
        <f t="shared" si="23"/>
        <v>3</v>
      </c>
      <c r="F44" s="5"/>
      <c r="G44" s="5"/>
      <c r="H44" s="5"/>
      <c r="I44" s="5"/>
      <c r="J44" s="5"/>
      <c r="K44" s="5"/>
      <c r="L44" s="5"/>
      <c r="M44" s="5"/>
      <c r="N44" s="15">
        <v>1</v>
      </c>
      <c r="O44" s="5">
        <v>2</v>
      </c>
      <c r="P44" s="5"/>
      <c r="Q44" s="5"/>
      <c r="R44" s="5"/>
      <c r="S44" s="5"/>
      <c r="T44" s="5"/>
      <c r="U44" s="5"/>
      <c r="V44" s="5">
        <v>1</v>
      </c>
      <c r="W44" s="6"/>
      <c r="X44" s="6"/>
      <c r="Y44" s="6"/>
      <c r="Z44" s="6"/>
      <c r="AA44" s="6"/>
      <c r="AB44" s="6"/>
      <c r="AC44" s="6"/>
      <c r="AD44" s="6"/>
      <c r="AE44" s="6"/>
      <c r="AF44" s="6"/>
      <c r="AG44" s="6"/>
      <c r="AH44" s="6"/>
    </row>
    <row r="45" spans="1:34" ht="12.75" customHeight="1">
      <c r="A45" s="17" t="s">
        <v>42</v>
      </c>
      <c r="B45" s="12">
        <f t="shared" si="20"/>
        <v>4</v>
      </c>
      <c r="C45" s="13">
        <f t="shared" si="21"/>
        <v>1.0526315789473684</v>
      </c>
      <c r="D45" s="14">
        <f t="shared" si="22"/>
        <v>5</v>
      </c>
      <c r="E45" s="14">
        <f t="shared" si="23"/>
        <v>6</v>
      </c>
      <c r="F45" s="17"/>
      <c r="G45" s="17"/>
      <c r="H45" s="17"/>
      <c r="I45" s="17"/>
      <c r="J45" s="17"/>
      <c r="K45" s="17"/>
      <c r="L45" s="17"/>
      <c r="M45" s="17"/>
      <c r="N45" s="17">
        <v>1</v>
      </c>
      <c r="O45" s="17"/>
      <c r="P45" s="17"/>
      <c r="Q45" s="17">
        <v>5</v>
      </c>
      <c r="R45" s="17"/>
      <c r="S45" s="17"/>
      <c r="T45" s="17">
        <v>4</v>
      </c>
      <c r="U45" s="17">
        <v>4</v>
      </c>
      <c r="V45" s="17"/>
      <c r="W45" s="17">
        <v>4</v>
      </c>
      <c r="X45" s="17">
        <v>2</v>
      </c>
      <c r="Y45" s="6"/>
      <c r="Z45" s="6"/>
      <c r="AA45" s="6"/>
      <c r="AB45" s="6"/>
      <c r="AC45" s="6"/>
      <c r="AD45" s="6"/>
      <c r="AE45" s="6"/>
      <c r="AF45" s="6"/>
      <c r="AG45" s="6"/>
      <c r="AH45" s="6"/>
    </row>
    <row r="46" spans="1:34" ht="12.75" customHeight="1">
      <c r="A46" s="5"/>
      <c r="B46" s="12"/>
      <c r="C46" s="13"/>
      <c r="D46" s="14"/>
      <c r="E46" s="14"/>
      <c r="F46" s="5"/>
      <c r="G46" s="5"/>
      <c r="H46" s="5"/>
      <c r="I46" s="5"/>
      <c r="J46" s="5"/>
      <c r="K46" s="5"/>
      <c r="L46" s="5"/>
      <c r="M46" s="5"/>
      <c r="N46" s="5"/>
      <c r="O46" s="5"/>
      <c r="P46" s="5"/>
      <c r="Q46" s="5"/>
      <c r="R46" s="5"/>
      <c r="S46" s="5"/>
      <c r="T46" s="5"/>
      <c r="U46" s="5"/>
      <c r="V46" s="6"/>
      <c r="W46" s="6"/>
      <c r="X46" s="6"/>
      <c r="Y46" s="6"/>
      <c r="Z46" s="6"/>
      <c r="AA46" s="6"/>
      <c r="AB46" s="6"/>
      <c r="AC46" s="6"/>
      <c r="AD46" s="6"/>
      <c r="AE46" s="6"/>
      <c r="AF46" s="6"/>
      <c r="AG46" s="6"/>
      <c r="AH46" s="6"/>
    </row>
    <row r="47" spans="1:34" ht="12.75" customHeight="1">
      <c r="A47" s="5" t="s">
        <v>43</v>
      </c>
      <c r="B47" s="12">
        <f t="shared" ref="B47:B56" si="24">MEDIAN(F47:X47)</f>
        <v>2</v>
      </c>
      <c r="C47" s="13">
        <f t="shared" ref="C47:C56" si="25">SUM(F47:X47)/19</f>
        <v>2.263157894736842</v>
      </c>
      <c r="D47" s="14">
        <f t="shared" ref="D47:D56" si="26">MAX(F47:X47)</f>
        <v>6</v>
      </c>
      <c r="E47" s="14">
        <f t="shared" ref="E47:E56" si="27">COUNTIF(F47:X47,"&gt;0")</f>
        <v>14</v>
      </c>
      <c r="F47" s="15">
        <v>5</v>
      </c>
      <c r="G47" s="5">
        <v>2</v>
      </c>
      <c r="H47" s="5">
        <v>6</v>
      </c>
      <c r="I47" s="5">
        <v>3</v>
      </c>
      <c r="J47" s="5">
        <v>1</v>
      </c>
      <c r="K47" s="5"/>
      <c r="L47" s="5"/>
      <c r="M47" s="5"/>
      <c r="N47" s="5">
        <v>6</v>
      </c>
      <c r="O47" s="5">
        <v>1</v>
      </c>
      <c r="P47" s="5"/>
      <c r="Q47" s="5">
        <v>2</v>
      </c>
      <c r="R47" s="5">
        <v>2</v>
      </c>
      <c r="S47" s="5">
        <v>2</v>
      </c>
      <c r="T47" s="5">
        <v>5</v>
      </c>
      <c r="U47" s="5">
        <v>1</v>
      </c>
      <c r="V47" s="5">
        <v>1</v>
      </c>
      <c r="W47" s="6"/>
      <c r="X47" s="6">
        <v>6</v>
      </c>
      <c r="Y47" s="6"/>
      <c r="Z47" s="6"/>
      <c r="AA47" s="6"/>
      <c r="AB47" s="6"/>
      <c r="AC47" s="6"/>
      <c r="AD47" s="6"/>
      <c r="AE47" s="6"/>
      <c r="AF47" s="6"/>
      <c r="AG47" s="6"/>
      <c r="AH47" s="6"/>
    </row>
    <row r="48" spans="1:34" ht="12.75" customHeight="1">
      <c r="A48" s="5" t="s">
        <v>44</v>
      </c>
      <c r="B48" s="12">
        <f t="shared" si="24"/>
        <v>4</v>
      </c>
      <c r="C48" s="13">
        <f t="shared" si="25"/>
        <v>3.3684210526315788</v>
      </c>
      <c r="D48" s="14">
        <f t="shared" si="26"/>
        <v>11</v>
      </c>
      <c r="E48" s="14">
        <f t="shared" si="27"/>
        <v>16</v>
      </c>
      <c r="F48" s="5"/>
      <c r="G48" s="15">
        <v>5</v>
      </c>
      <c r="H48" s="5">
        <v>1</v>
      </c>
      <c r="I48" s="5"/>
      <c r="J48" s="5">
        <v>5</v>
      </c>
      <c r="K48" s="5">
        <v>1</v>
      </c>
      <c r="L48" s="5">
        <v>2</v>
      </c>
      <c r="M48" s="5">
        <v>3</v>
      </c>
      <c r="N48" s="5">
        <v>4</v>
      </c>
      <c r="O48" s="5">
        <v>5</v>
      </c>
      <c r="P48" s="5"/>
      <c r="Q48" s="5">
        <v>4</v>
      </c>
      <c r="R48" s="5">
        <v>4</v>
      </c>
      <c r="S48" s="5">
        <v>1</v>
      </c>
      <c r="T48" s="5">
        <v>1</v>
      </c>
      <c r="U48" s="5">
        <v>5</v>
      </c>
      <c r="V48" s="5">
        <v>8</v>
      </c>
      <c r="W48" s="6">
        <v>4</v>
      </c>
      <c r="X48" s="6">
        <v>11</v>
      </c>
      <c r="Y48" s="6"/>
      <c r="Z48" s="6"/>
      <c r="AA48" s="6"/>
      <c r="AB48" s="6"/>
      <c r="AC48" s="6"/>
      <c r="AD48" s="6"/>
      <c r="AE48" s="6"/>
      <c r="AF48" s="6"/>
      <c r="AG48" s="6"/>
      <c r="AH48" s="6"/>
    </row>
    <row r="49" spans="1:34" ht="12.75" customHeight="1">
      <c r="A49" s="5" t="s">
        <v>45</v>
      </c>
      <c r="B49" s="12">
        <f t="shared" si="24"/>
        <v>2</v>
      </c>
      <c r="C49" s="13">
        <f t="shared" si="25"/>
        <v>0.21052631578947367</v>
      </c>
      <c r="D49" s="14">
        <f t="shared" si="26"/>
        <v>3</v>
      </c>
      <c r="E49" s="14">
        <f t="shared" si="27"/>
        <v>2</v>
      </c>
      <c r="F49" s="5"/>
      <c r="G49" s="5"/>
      <c r="H49" s="5"/>
      <c r="I49" s="5"/>
      <c r="J49" s="5"/>
      <c r="K49" s="5"/>
      <c r="L49" s="5"/>
      <c r="M49" s="5"/>
      <c r="N49" s="15">
        <v>1</v>
      </c>
      <c r="O49" s="5"/>
      <c r="P49" s="5"/>
      <c r="Q49" s="5"/>
      <c r="R49" s="5"/>
      <c r="S49" s="5"/>
      <c r="T49" s="5"/>
      <c r="U49" s="5"/>
      <c r="V49" s="6"/>
      <c r="W49" s="6"/>
      <c r="X49" s="6">
        <v>3</v>
      </c>
      <c r="Y49" s="6"/>
      <c r="Z49" s="6"/>
      <c r="AA49" s="6"/>
      <c r="AB49" s="6"/>
      <c r="AC49" s="6"/>
      <c r="AD49" s="6"/>
      <c r="AE49" s="6"/>
      <c r="AF49" s="6"/>
      <c r="AG49" s="6"/>
      <c r="AH49" s="6"/>
    </row>
    <row r="50" spans="1:34" ht="12.75" customHeight="1">
      <c r="A50" s="17" t="s">
        <v>46</v>
      </c>
      <c r="B50" s="12">
        <f t="shared" si="24"/>
        <v>2</v>
      </c>
      <c r="C50" s="13">
        <f t="shared" si="25"/>
        <v>1.7894736842105263</v>
      </c>
      <c r="D50" s="14">
        <f t="shared" si="26"/>
        <v>10</v>
      </c>
      <c r="E50" s="14">
        <f t="shared" si="27"/>
        <v>11</v>
      </c>
      <c r="F50" s="17"/>
      <c r="G50" s="17"/>
      <c r="H50" s="17"/>
      <c r="I50" s="17"/>
      <c r="J50" s="17">
        <v>1</v>
      </c>
      <c r="K50" s="17"/>
      <c r="L50" s="17"/>
      <c r="M50" s="17">
        <v>2</v>
      </c>
      <c r="N50" s="17">
        <v>3</v>
      </c>
      <c r="O50" s="17"/>
      <c r="P50" s="17"/>
      <c r="Q50" s="17">
        <v>2</v>
      </c>
      <c r="R50" s="17">
        <v>1</v>
      </c>
      <c r="S50" s="17">
        <v>10</v>
      </c>
      <c r="T50" s="17">
        <v>1</v>
      </c>
      <c r="U50" s="17">
        <v>2</v>
      </c>
      <c r="V50" s="5">
        <v>1</v>
      </c>
      <c r="W50" s="17">
        <v>7</v>
      </c>
      <c r="X50" s="17">
        <v>4</v>
      </c>
      <c r="Y50" s="6"/>
      <c r="Z50" s="6"/>
      <c r="AA50" s="6"/>
      <c r="AB50" s="6"/>
      <c r="AC50" s="6"/>
      <c r="AD50" s="6"/>
      <c r="AE50" s="6"/>
      <c r="AF50" s="6"/>
      <c r="AG50" s="6"/>
      <c r="AH50" s="6"/>
    </row>
    <row r="51" spans="1:34" ht="12.75" customHeight="1">
      <c r="A51" s="5" t="s">
        <v>47</v>
      </c>
      <c r="B51" s="12">
        <f t="shared" si="24"/>
        <v>2</v>
      </c>
      <c r="C51" s="13">
        <f t="shared" si="25"/>
        <v>2.263157894736842</v>
      </c>
      <c r="D51" s="14">
        <f t="shared" si="26"/>
        <v>18</v>
      </c>
      <c r="E51" s="14">
        <f t="shared" si="27"/>
        <v>13</v>
      </c>
      <c r="F51" s="5"/>
      <c r="G51" s="15">
        <v>1</v>
      </c>
      <c r="H51" s="5">
        <v>4</v>
      </c>
      <c r="I51" s="5">
        <v>1</v>
      </c>
      <c r="J51" s="5"/>
      <c r="K51" s="5">
        <v>1</v>
      </c>
      <c r="L51" s="5">
        <v>2</v>
      </c>
      <c r="M51" s="5"/>
      <c r="N51" s="5">
        <v>7</v>
      </c>
      <c r="O51" s="5">
        <v>18</v>
      </c>
      <c r="P51" s="5">
        <v>1</v>
      </c>
      <c r="Q51" s="5">
        <v>1</v>
      </c>
      <c r="R51" s="5"/>
      <c r="S51" s="5"/>
      <c r="T51" s="5">
        <v>1</v>
      </c>
      <c r="U51" s="5">
        <v>2</v>
      </c>
      <c r="V51" s="17">
        <v>2</v>
      </c>
      <c r="W51" s="6">
        <v>2</v>
      </c>
      <c r="X51" s="6"/>
      <c r="Y51" s="6"/>
      <c r="Z51" s="6"/>
      <c r="AA51" s="6"/>
      <c r="AB51" s="6"/>
      <c r="AC51" s="6"/>
      <c r="AD51" s="6"/>
      <c r="AE51" s="6"/>
      <c r="AF51" s="6"/>
      <c r="AG51" s="6"/>
      <c r="AH51" s="6"/>
    </row>
    <row r="52" spans="1:34" ht="12.75" customHeight="1">
      <c r="A52" s="5" t="s">
        <v>48</v>
      </c>
      <c r="B52" s="12">
        <f t="shared" si="24"/>
        <v>25.5</v>
      </c>
      <c r="C52" s="13">
        <f t="shared" si="25"/>
        <v>2.6842105263157894</v>
      </c>
      <c r="D52" s="14">
        <f t="shared" si="26"/>
        <v>49</v>
      </c>
      <c r="E52" s="14">
        <f t="shared" si="27"/>
        <v>2</v>
      </c>
      <c r="F52" s="5"/>
      <c r="G52" s="15">
        <v>2</v>
      </c>
      <c r="H52" s="5"/>
      <c r="I52" s="5"/>
      <c r="J52" s="5"/>
      <c r="K52" s="5"/>
      <c r="L52" s="5">
        <v>49</v>
      </c>
      <c r="M52" s="5"/>
      <c r="N52" s="5"/>
      <c r="O52" s="5"/>
      <c r="P52" s="5"/>
      <c r="Q52" s="5"/>
      <c r="R52" s="5"/>
      <c r="S52" s="5"/>
      <c r="T52" s="5"/>
      <c r="U52" s="5"/>
      <c r="V52" s="6"/>
      <c r="W52" s="6"/>
      <c r="X52" s="6"/>
      <c r="Y52" s="6"/>
      <c r="Z52" s="6"/>
      <c r="AA52" s="6"/>
      <c r="AB52" s="6"/>
      <c r="AC52" s="6"/>
      <c r="AD52" s="6"/>
      <c r="AE52" s="6"/>
      <c r="AF52" s="6"/>
      <c r="AG52" s="6"/>
      <c r="AH52" s="6"/>
    </row>
    <row r="53" spans="1:34" ht="12.75" customHeight="1">
      <c r="A53" s="5" t="s">
        <v>49</v>
      </c>
      <c r="B53" s="12">
        <f t="shared" si="24"/>
        <v>1.5</v>
      </c>
      <c r="C53" s="13">
        <f t="shared" si="25"/>
        <v>0.84210526315789469</v>
      </c>
      <c r="D53" s="14">
        <f t="shared" si="26"/>
        <v>5</v>
      </c>
      <c r="E53" s="14">
        <f t="shared" si="27"/>
        <v>8</v>
      </c>
      <c r="F53" s="5"/>
      <c r="G53" s="15">
        <v>1</v>
      </c>
      <c r="H53" s="5">
        <v>2</v>
      </c>
      <c r="I53" s="5"/>
      <c r="J53" s="5"/>
      <c r="K53" s="5"/>
      <c r="L53" s="5"/>
      <c r="M53" s="5"/>
      <c r="N53" s="5">
        <v>5</v>
      </c>
      <c r="O53" s="5">
        <v>1</v>
      </c>
      <c r="P53" s="5"/>
      <c r="Q53" s="5">
        <v>3</v>
      </c>
      <c r="R53" s="5"/>
      <c r="S53" s="5">
        <v>1</v>
      </c>
      <c r="T53" s="5"/>
      <c r="U53" s="5"/>
      <c r="V53" s="6"/>
      <c r="W53" s="6">
        <v>1</v>
      </c>
      <c r="X53" s="6">
        <v>2</v>
      </c>
      <c r="Y53" s="6"/>
      <c r="Z53" s="6"/>
      <c r="AA53" s="6"/>
      <c r="AB53" s="6"/>
      <c r="AC53" s="6"/>
      <c r="AD53" s="6"/>
      <c r="AE53" s="6"/>
      <c r="AF53" s="6"/>
      <c r="AG53" s="6"/>
      <c r="AH53" s="6"/>
    </row>
    <row r="54" spans="1:34" ht="12.75" customHeight="1">
      <c r="A54" s="5" t="s">
        <v>50</v>
      </c>
      <c r="B54" s="12">
        <f t="shared" si="24"/>
        <v>1</v>
      </c>
      <c r="C54" s="13">
        <f t="shared" si="25"/>
        <v>7.6842105263157894</v>
      </c>
      <c r="D54" s="14">
        <f t="shared" si="26"/>
        <v>105</v>
      </c>
      <c r="E54" s="14">
        <f t="shared" si="27"/>
        <v>11</v>
      </c>
      <c r="F54" s="5"/>
      <c r="G54" s="5"/>
      <c r="H54" s="15">
        <v>26</v>
      </c>
      <c r="I54" s="5">
        <v>1</v>
      </c>
      <c r="J54" s="5">
        <v>1</v>
      </c>
      <c r="K54" s="5"/>
      <c r="L54" s="5">
        <v>3</v>
      </c>
      <c r="M54" s="5"/>
      <c r="N54" s="5">
        <v>5</v>
      </c>
      <c r="O54" s="5">
        <v>1</v>
      </c>
      <c r="P54" s="5"/>
      <c r="Q54" s="5">
        <v>1</v>
      </c>
      <c r="R54" s="5"/>
      <c r="S54" s="5"/>
      <c r="T54" s="5"/>
      <c r="U54" s="5">
        <v>1</v>
      </c>
      <c r="V54" s="5">
        <v>1</v>
      </c>
      <c r="W54" s="6">
        <v>1</v>
      </c>
      <c r="X54" s="6">
        <v>105</v>
      </c>
      <c r="Y54" s="6"/>
      <c r="Z54" s="6"/>
      <c r="AA54" s="6"/>
      <c r="AB54" s="6"/>
      <c r="AC54" s="6"/>
      <c r="AD54" s="6"/>
      <c r="AE54" s="6"/>
      <c r="AF54" s="6"/>
      <c r="AG54" s="6"/>
      <c r="AH54" s="6"/>
    </row>
    <row r="55" spans="1:34" ht="12.75" customHeight="1">
      <c r="A55" s="5" t="s">
        <v>51</v>
      </c>
      <c r="B55" s="12">
        <f t="shared" si="24"/>
        <v>8</v>
      </c>
      <c r="C55" s="13">
        <f t="shared" si="25"/>
        <v>26.157894736842106</v>
      </c>
      <c r="D55" s="14">
        <f t="shared" si="26"/>
        <v>145</v>
      </c>
      <c r="E55" s="14">
        <f t="shared" si="27"/>
        <v>17</v>
      </c>
      <c r="F55" s="15">
        <v>4</v>
      </c>
      <c r="G55" s="5">
        <v>4</v>
      </c>
      <c r="H55" s="5">
        <v>62</v>
      </c>
      <c r="I55" s="5">
        <v>2</v>
      </c>
      <c r="J55" s="5">
        <v>5</v>
      </c>
      <c r="K55" s="5">
        <v>1</v>
      </c>
      <c r="L55" s="5">
        <v>1</v>
      </c>
      <c r="M55" s="5">
        <v>2</v>
      </c>
      <c r="N55" s="5">
        <v>145</v>
      </c>
      <c r="O55" s="5">
        <v>8</v>
      </c>
      <c r="P55" s="5"/>
      <c r="Q55" s="5">
        <v>75</v>
      </c>
      <c r="R55" s="5"/>
      <c r="S55" s="5">
        <v>25</v>
      </c>
      <c r="T55" s="5">
        <v>10</v>
      </c>
      <c r="U55" s="5">
        <v>5</v>
      </c>
      <c r="V55" s="5">
        <v>80</v>
      </c>
      <c r="W55" s="6">
        <v>41</v>
      </c>
      <c r="X55" s="6">
        <v>27</v>
      </c>
      <c r="Y55" s="6"/>
      <c r="Z55" s="6"/>
      <c r="AA55" s="6"/>
      <c r="AB55" s="6"/>
      <c r="AC55" s="6"/>
      <c r="AD55" s="6"/>
      <c r="AE55" s="6"/>
      <c r="AF55" s="6"/>
      <c r="AG55" s="6"/>
      <c r="AH55" s="6"/>
    </row>
    <row r="56" spans="1:34" ht="12.75" customHeight="1">
      <c r="A56" s="5" t="s">
        <v>52</v>
      </c>
      <c r="B56" s="12">
        <f t="shared" si="24"/>
        <v>5</v>
      </c>
      <c r="C56" s="13">
        <f t="shared" si="25"/>
        <v>4.2631578947368425</v>
      </c>
      <c r="D56" s="14">
        <f t="shared" si="26"/>
        <v>26</v>
      </c>
      <c r="E56" s="14">
        <f t="shared" si="27"/>
        <v>11</v>
      </c>
      <c r="F56" s="15">
        <v>8</v>
      </c>
      <c r="G56" s="5">
        <v>1</v>
      </c>
      <c r="H56" s="5"/>
      <c r="I56" s="5"/>
      <c r="J56" s="5"/>
      <c r="K56" s="5"/>
      <c r="L56" s="5"/>
      <c r="M56" s="5">
        <v>2</v>
      </c>
      <c r="N56" s="5">
        <v>26</v>
      </c>
      <c r="O56" s="5">
        <v>1</v>
      </c>
      <c r="P56" s="5"/>
      <c r="Q56" s="5">
        <v>8</v>
      </c>
      <c r="R56" s="5">
        <v>1</v>
      </c>
      <c r="S56" s="5">
        <v>5</v>
      </c>
      <c r="T56" s="5">
        <v>5</v>
      </c>
      <c r="U56" s="5"/>
      <c r="V56" s="6"/>
      <c r="W56" s="6">
        <v>3</v>
      </c>
      <c r="X56" s="6">
        <v>21</v>
      </c>
      <c r="Y56" s="6"/>
      <c r="Z56" s="6"/>
      <c r="AA56" s="6"/>
      <c r="AB56" s="6"/>
      <c r="AC56" s="6"/>
      <c r="AD56" s="6"/>
      <c r="AE56" s="6"/>
      <c r="AF56" s="6"/>
      <c r="AG56" s="6"/>
      <c r="AH56" s="6"/>
    </row>
    <row r="57" spans="1:34" ht="12.75" customHeight="1">
      <c r="A57" s="5"/>
      <c r="B57" s="12"/>
      <c r="C57" s="13"/>
      <c r="D57" s="14"/>
      <c r="E57" s="14"/>
      <c r="F57" s="5"/>
      <c r="G57" s="5"/>
      <c r="H57" s="5"/>
      <c r="I57" s="5"/>
      <c r="J57" s="5"/>
      <c r="K57" s="5"/>
      <c r="L57" s="5"/>
      <c r="M57" s="5"/>
      <c r="N57" s="5"/>
      <c r="O57" s="5"/>
      <c r="P57" s="5"/>
      <c r="Q57" s="5"/>
      <c r="R57" s="5"/>
      <c r="S57" s="5"/>
      <c r="T57" s="5"/>
      <c r="U57" s="5"/>
      <c r="V57" s="6"/>
      <c r="W57" s="6"/>
      <c r="X57" s="6"/>
      <c r="Y57" s="6"/>
      <c r="Z57" s="6"/>
      <c r="AA57" s="6"/>
      <c r="AB57" s="6"/>
      <c r="AC57" s="6"/>
      <c r="AD57" s="6"/>
      <c r="AE57" s="6"/>
      <c r="AF57" s="6"/>
      <c r="AG57" s="6"/>
      <c r="AH57" s="6"/>
    </row>
    <row r="58" spans="1:34" ht="12.75" customHeight="1">
      <c r="A58" s="5" t="s">
        <v>53</v>
      </c>
      <c r="B58" s="12">
        <f t="shared" ref="B58:B61" si="28">MEDIAN(F58:X58)</f>
        <v>2</v>
      </c>
      <c r="C58" s="13">
        <f t="shared" ref="C58:C61" si="29">SUM(F58:X58)/19</f>
        <v>1.6842105263157894</v>
      </c>
      <c r="D58" s="14">
        <f t="shared" ref="D58:D61" si="30">MAX(F58:X58)</f>
        <v>5</v>
      </c>
      <c r="E58" s="14">
        <f t="shared" ref="E58:E61" si="31">COUNTIF(F58:X58,"&gt;0")</f>
        <v>13</v>
      </c>
      <c r="F58" s="5"/>
      <c r="G58" s="5"/>
      <c r="H58" s="15">
        <v>1</v>
      </c>
      <c r="I58" s="5"/>
      <c r="J58" s="5">
        <v>4</v>
      </c>
      <c r="K58" s="5"/>
      <c r="L58" s="5">
        <v>3</v>
      </c>
      <c r="M58" s="5">
        <v>1</v>
      </c>
      <c r="N58" s="5">
        <v>3</v>
      </c>
      <c r="O58" s="5">
        <v>5</v>
      </c>
      <c r="P58" s="5">
        <v>2</v>
      </c>
      <c r="Q58" s="5"/>
      <c r="R58" s="5">
        <v>2</v>
      </c>
      <c r="S58" s="5"/>
      <c r="T58" s="5">
        <v>5</v>
      </c>
      <c r="U58" s="5">
        <v>1</v>
      </c>
      <c r="V58" s="5">
        <v>1</v>
      </c>
      <c r="W58" s="6">
        <v>3</v>
      </c>
      <c r="X58" s="6">
        <v>1</v>
      </c>
      <c r="Y58" s="6"/>
      <c r="Z58" s="6"/>
      <c r="AA58" s="6"/>
      <c r="AB58" s="6"/>
      <c r="AC58" s="6"/>
      <c r="AD58" s="6"/>
      <c r="AE58" s="6"/>
      <c r="AF58" s="6"/>
      <c r="AG58" s="6"/>
      <c r="AH58" s="6"/>
    </row>
    <row r="59" spans="1:34" ht="12.75" customHeight="1">
      <c r="A59" s="5" t="s">
        <v>54</v>
      </c>
      <c r="B59" s="12">
        <f t="shared" si="28"/>
        <v>2</v>
      </c>
      <c r="C59" s="13">
        <f t="shared" si="29"/>
        <v>3.2105263157894739</v>
      </c>
      <c r="D59" s="14">
        <f t="shared" si="30"/>
        <v>14</v>
      </c>
      <c r="E59" s="14">
        <f t="shared" si="31"/>
        <v>16</v>
      </c>
      <c r="F59" s="15">
        <v>2</v>
      </c>
      <c r="G59" s="5">
        <v>2</v>
      </c>
      <c r="H59" s="5">
        <v>9</v>
      </c>
      <c r="I59" s="5"/>
      <c r="J59" s="5">
        <v>3</v>
      </c>
      <c r="K59" s="5"/>
      <c r="L59" s="5">
        <v>1</v>
      </c>
      <c r="M59" s="5">
        <v>5</v>
      </c>
      <c r="N59" s="5">
        <v>14</v>
      </c>
      <c r="O59" s="5">
        <v>1</v>
      </c>
      <c r="P59" s="5"/>
      <c r="Q59" s="5">
        <v>8</v>
      </c>
      <c r="R59" s="5">
        <v>1</v>
      </c>
      <c r="S59" s="5">
        <v>1</v>
      </c>
      <c r="T59" s="5">
        <v>1</v>
      </c>
      <c r="U59" s="5">
        <v>2</v>
      </c>
      <c r="V59" s="5">
        <v>2</v>
      </c>
      <c r="W59" s="6">
        <v>4</v>
      </c>
      <c r="X59" s="6">
        <v>5</v>
      </c>
      <c r="Y59" s="6"/>
      <c r="Z59" s="6"/>
      <c r="AA59" s="6"/>
      <c r="AB59" s="6"/>
      <c r="AC59" s="6"/>
      <c r="AD59" s="6"/>
      <c r="AE59" s="6"/>
      <c r="AF59" s="6"/>
      <c r="AG59" s="6"/>
      <c r="AH59" s="6"/>
    </row>
    <row r="60" spans="1:34" ht="12.75" customHeight="1">
      <c r="A60" s="5" t="s">
        <v>55</v>
      </c>
      <c r="B60" s="12">
        <f t="shared" si="28"/>
        <v>2</v>
      </c>
      <c r="C60" s="13">
        <f t="shared" si="29"/>
        <v>2.1052631578947367</v>
      </c>
      <c r="D60" s="14">
        <f t="shared" si="30"/>
        <v>10</v>
      </c>
      <c r="E60" s="14">
        <f t="shared" si="31"/>
        <v>13</v>
      </c>
      <c r="F60" s="5"/>
      <c r="G60" s="15">
        <v>3</v>
      </c>
      <c r="H60" s="5">
        <v>3</v>
      </c>
      <c r="I60" s="5">
        <v>5</v>
      </c>
      <c r="J60" s="5">
        <v>2</v>
      </c>
      <c r="K60" s="5">
        <v>8</v>
      </c>
      <c r="L60" s="5">
        <v>2</v>
      </c>
      <c r="M60" s="5">
        <v>1</v>
      </c>
      <c r="N60" s="5">
        <v>2</v>
      </c>
      <c r="O60" s="5">
        <v>10</v>
      </c>
      <c r="P60" s="5">
        <v>1</v>
      </c>
      <c r="Q60" s="5"/>
      <c r="R60" s="5"/>
      <c r="S60" s="5"/>
      <c r="T60" s="5">
        <v>1</v>
      </c>
      <c r="U60" s="5"/>
      <c r="V60" s="5">
        <v>1</v>
      </c>
      <c r="W60" s="6">
        <v>1</v>
      </c>
      <c r="X60" s="6"/>
      <c r="Y60" s="6"/>
      <c r="Z60" s="6"/>
      <c r="AA60" s="6"/>
      <c r="AB60" s="6"/>
      <c r="AC60" s="6"/>
      <c r="AD60" s="6"/>
      <c r="AE60" s="6"/>
      <c r="AF60" s="6"/>
      <c r="AG60" s="6"/>
      <c r="AH60" s="6"/>
    </row>
    <row r="61" spans="1:34" ht="12.75" customHeight="1">
      <c r="A61" s="5" t="s">
        <v>56</v>
      </c>
      <c r="B61" s="12">
        <f t="shared" si="28"/>
        <v>2.5</v>
      </c>
      <c r="C61" s="13">
        <f t="shared" si="29"/>
        <v>0.26315789473684209</v>
      </c>
      <c r="D61" s="14">
        <f t="shared" si="30"/>
        <v>3</v>
      </c>
      <c r="E61" s="14">
        <f t="shared" si="31"/>
        <v>2</v>
      </c>
      <c r="F61" s="5"/>
      <c r="G61" s="5"/>
      <c r="H61" s="15">
        <v>3</v>
      </c>
      <c r="I61" s="5"/>
      <c r="J61" s="5"/>
      <c r="K61" s="5"/>
      <c r="L61" s="5"/>
      <c r="M61" s="5"/>
      <c r="N61" s="5"/>
      <c r="O61" s="5">
        <v>2</v>
      </c>
      <c r="P61" s="5"/>
      <c r="Q61" s="5"/>
      <c r="R61" s="5"/>
      <c r="S61" s="5"/>
      <c r="T61" s="5"/>
      <c r="U61" s="5"/>
      <c r="V61" s="5"/>
      <c r="W61" s="6"/>
      <c r="X61" s="6"/>
      <c r="Y61" s="6"/>
      <c r="Z61" s="6"/>
      <c r="AA61" s="6"/>
      <c r="AB61" s="6"/>
      <c r="AC61" s="6"/>
      <c r="AD61" s="6"/>
      <c r="AE61" s="6"/>
      <c r="AF61" s="6"/>
      <c r="AG61" s="6"/>
      <c r="AH61" s="6"/>
    </row>
    <row r="62" spans="1:34" ht="12.75" customHeight="1">
      <c r="A62" s="5"/>
      <c r="B62" s="12"/>
      <c r="C62" s="13"/>
      <c r="D62" s="14"/>
      <c r="E62" s="14"/>
      <c r="F62" s="5"/>
      <c r="G62" s="5"/>
      <c r="H62" s="5"/>
      <c r="I62" s="5"/>
      <c r="J62" s="5"/>
      <c r="K62" s="5"/>
      <c r="L62" s="5"/>
      <c r="M62" s="5"/>
      <c r="N62" s="5"/>
      <c r="O62" s="5"/>
      <c r="P62" s="5"/>
      <c r="Q62" s="5"/>
      <c r="R62" s="5"/>
      <c r="S62" s="5"/>
      <c r="T62" s="5"/>
      <c r="U62" s="5"/>
      <c r="V62" s="6"/>
      <c r="W62" s="6"/>
      <c r="X62" s="6"/>
      <c r="Y62" s="6"/>
      <c r="Z62" s="6"/>
      <c r="AA62" s="6"/>
      <c r="AB62" s="6"/>
      <c r="AC62" s="6"/>
      <c r="AD62" s="6"/>
      <c r="AE62" s="6"/>
      <c r="AF62" s="6"/>
      <c r="AG62" s="6"/>
      <c r="AH62" s="6"/>
    </row>
    <row r="63" spans="1:34" ht="12.75" customHeight="1">
      <c r="A63" s="5" t="s">
        <v>57</v>
      </c>
      <c r="B63" s="12">
        <f t="shared" ref="B63:B67" si="32">MEDIAN(F63:X63)</f>
        <v>17</v>
      </c>
      <c r="C63" s="13">
        <f t="shared" ref="C63:C67" si="33">SUM(F63:X63)/19</f>
        <v>15</v>
      </c>
      <c r="D63" s="14">
        <f t="shared" ref="D63:D67" si="34">MAX(F63:X63)</f>
        <v>35</v>
      </c>
      <c r="E63" s="14">
        <f t="shared" ref="E63:E67" si="35">COUNTIF(F63:X63,"&gt;0")</f>
        <v>18</v>
      </c>
      <c r="F63" s="5"/>
      <c r="G63" s="15">
        <v>6</v>
      </c>
      <c r="H63" s="5">
        <v>4</v>
      </c>
      <c r="I63" s="5">
        <v>10</v>
      </c>
      <c r="J63" s="5">
        <v>31</v>
      </c>
      <c r="K63" s="5">
        <v>18</v>
      </c>
      <c r="L63" s="5">
        <v>4</v>
      </c>
      <c r="M63" s="5">
        <v>8</v>
      </c>
      <c r="N63" s="5">
        <v>26</v>
      </c>
      <c r="O63" s="5">
        <v>16</v>
      </c>
      <c r="P63" s="5">
        <v>4</v>
      </c>
      <c r="Q63" s="5">
        <v>3</v>
      </c>
      <c r="R63" s="5">
        <v>18</v>
      </c>
      <c r="S63" s="5">
        <v>29</v>
      </c>
      <c r="T63" s="5">
        <v>19</v>
      </c>
      <c r="U63" s="5">
        <v>20</v>
      </c>
      <c r="V63" s="5">
        <v>35</v>
      </c>
      <c r="W63" s="6">
        <v>18</v>
      </c>
      <c r="X63" s="6">
        <v>16</v>
      </c>
      <c r="Y63" s="6"/>
      <c r="Z63" s="6"/>
      <c r="AA63" s="6"/>
      <c r="AB63" s="6"/>
      <c r="AC63" s="6"/>
      <c r="AD63" s="6"/>
      <c r="AE63" s="6"/>
      <c r="AF63" s="6"/>
      <c r="AG63" s="6"/>
      <c r="AH63" s="6"/>
    </row>
    <row r="64" spans="1:34" ht="12.75" customHeight="1">
      <c r="A64" s="5" t="s">
        <v>58</v>
      </c>
      <c r="B64" s="12">
        <f t="shared" si="32"/>
        <v>9</v>
      </c>
      <c r="C64" s="13">
        <f t="shared" si="33"/>
        <v>12.578947368421053</v>
      </c>
      <c r="D64" s="14">
        <f t="shared" si="34"/>
        <v>35</v>
      </c>
      <c r="E64" s="14">
        <f t="shared" si="35"/>
        <v>19</v>
      </c>
      <c r="F64" s="15">
        <v>20</v>
      </c>
      <c r="G64" s="5">
        <v>12</v>
      </c>
      <c r="H64" s="5">
        <v>10</v>
      </c>
      <c r="I64" s="5">
        <v>35</v>
      </c>
      <c r="J64" s="5">
        <v>6</v>
      </c>
      <c r="K64" s="5">
        <v>13</v>
      </c>
      <c r="L64" s="5">
        <v>14</v>
      </c>
      <c r="M64" s="5">
        <v>4</v>
      </c>
      <c r="N64" s="5">
        <v>9</v>
      </c>
      <c r="O64" s="5">
        <v>29</v>
      </c>
      <c r="P64" s="5">
        <v>17</v>
      </c>
      <c r="Q64" s="5">
        <v>6</v>
      </c>
      <c r="R64" s="5">
        <v>5</v>
      </c>
      <c r="S64" s="5">
        <v>6</v>
      </c>
      <c r="T64" s="5">
        <v>6</v>
      </c>
      <c r="U64" s="5">
        <v>1</v>
      </c>
      <c r="V64" s="5">
        <v>9</v>
      </c>
      <c r="W64" s="6">
        <v>33</v>
      </c>
      <c r="X64" s="6">
        <v>4</v>
      </c>
      <c r="Y64" s="6"/>
      <c r="Z64" s="6"/>
      <c r="AA64" s="6"/>
      <c r="AB64" s="6"/>
      <c r="AC64" s="6"/>
      <c r="AD64" s="6"/>
      <c r="AE64" s="6"/>
      <c r="AF64" s="6"/>
      <c r="AG64" s="6"/>
      <c r="AH64" s="6"/>
    </row>
    <row r="65" spans="1:34" ht="12.75" customHeight="1">
      <c r="A65" s="5" t="s">
        <v>59</v>
      </c>
      <c r="B65" s="12">
        <f t="shared" si="32"/>
        <v>2</v>
      </c>
      <c r="C65" s="13">
        <f t="shared" si="33"/>
        <v>1.4736842105263157</v>
      </c>
      <c r="D65" s="14">
        <f t="shared" si="34"/>
        <v>12</v>
      </c>
      <c r="E65" s="14">
        <f t="shared" si="35"/>
        <v>7</v>
      </c>
      <c r="F65" s="15">
        <v>1</v>
      </c>
      <c r="G65" s="5"/>
      <c r="H65" s="5"/>
      <c r="I65" s="5"/>
      <c r="J65" s="5"/>
      <c r="K65" s="5">
        <v>4</v>
      </c>
      <c r="L65" s="5"/>
      <c r="M65" s="5"/>
      <c r="N65" s="5"/>
      <c r="O65" s="5">
        <v>12</v>
      </c>
      <c r="P65" s="5">
        <v>7</v>
      </c>
      <c r="Q65" s="5">
        <v>1</v>
      </c>
      <c r="R65" s="5"/>
      <c r="S65" s="5"/>
      <c r="T65" s="5"/>
      <c r="U65" s="5"/>
      <c r="V65" s="5">
        <v>1</v>
      </c>
      <c r="W65" s="6">
        <v>2</v>
      </c>
      <c r="X65" s="6"/>
      <c r="Y65" s="6"/>
      <c r="Z65" s="6"/>
      <c r="AA65" s="6"/>
      <c r="AB65" s="6"/>
      <c r="AC65" s="6"/>
      <c r="AD65" s="6"/>
      <c r="AE65" s="6"/>
      <c r="AF65" s="6"/>
      <c r="AG65" s="6"/>
      <c r="AH65" s="6"/>
    </row>
    <row r="66" spans="1:34" ht="12.75" customHeight="1">
      <c r="A66" s="5" t="s">
        <v>60</v>
      </c>
      <c r="B66" s="12">
        <f t="shared" si="32"/>
        <v>3</v>
      </c>
      <c r="C66" s="13">
        <f t="shared" si="33"/>
        <v>0.15789473684210525</v>
      </c>
      <c r="D66" s="14">
        <f t="shared" si="34"/>
        <v>3</v>
      </c>
      <c r="E66" s="14">
        <f t="shared" si="35"/>
        <v>1</v>
      </c>
      <c r="F66" s="4"/>
      <c r="G66" s="5"/>
      <c r="H66" s="5"/>
      <c r="I66" s="5"/>
      <c r="J66" s="5"/>
      <c r="K66" s="5"/>
      <c r="L66" s="5"/>
      <c r="M66" s="5"/>
      <c r="N66" s="5"/>
      <c r="O66" s="5"/>
      <c r="P66" s="5"/>
      <c r="Q66" s="5"/>
      <c r="R66" s="15">
        <v>3</v>
      </c>
      <c r="S66" s="5"/>
      <c r="T66" s="5"/>
      <c r="U66" s="5"/>
      <c r="V66" s="6"/>
      <c r="W66" s="6"/>
      <c r="X66" s="6"/>
      <c r="Y66" s="6"/>
      <c r="Z66" s="6"/>
      <c r="AA66" s="6"/>
      <c r="AB66" s="6"/>
      <c r="AC66" s="6"/>
      <c r="AD66" s="6"/>
      <c r="AE66" s="6"/>
      <c r="AF66" s="6"/>
      <c r="AG66" s="6"/>
      <c r="AH66" s="6"/>
    </row>
    <row r="67" spans="1:34" ht="12.75" customHeight="1">
      <c r="A67" s="5" t="s">
        <v>61</v>
      </c>
      <c r="B67" s="12">
        <f t="shared" si="32"/>
        <v>61</v>
      </c>
      <c r="C67" s="13">
        <f t="shared" si="33"/>
        <v>73.473684210526315</v>
      </c>
      <c r="D67" s="14">
        <f t="shared" si="34"/>
        <v>162</v>
      </c>
      <c r="E67" s="14">
        <f t="shared" si="35"/>
        <v>19</v>
      </c>
      <c r="F67" s="15">
        <v>27</v>
      </c>
      <c r="G67" s="5">
        <v>36</v>
      </c>
      <c r="H67" s="5">
        <v>72</v>
      </c>
      <c r="I67" s="5">
        <v>131</v>
      </c>
      <c r="J67" s="5">
        <v>77</v>
      </c>
      <c r="K67" s="5">
        <v>106</v>
      </c>
      <c r="L67" s="5">
        <v>54</v>
      </c>
      <c r="M67" s="5">
        <v>81</v>
      </c>
      <c r="N67" s="5">
        <v>51</v>
      </c>
      <c r="O67" s="5">
        <v>146</v>
      </c>
      <c r="P67" s="5">
        <v>61</v>
      </c>
      <c r="Q67" s="5">
        <v>39</v>
      </c>
      <c r="R67" s="5">
        <v>162</v>
      </c>
      <c r="S67" s="5">
        <v>12</v>
      </c>
      <c r="T67" s="5">
        <v>130</v>
      </c>
      <c r="U67" s="5">
        <v>103</v>
      </c>
      <c r="V67" s="5">
        <v>49</v>
      </c>
      <c r="W67" s="6">
        <v>42</v>
      </c>
      <c r="X67" s="6">
        <v>17</v>
      </c>
      <c r="Y67" s="6"/>
      <c r="Z67" s="6"/>
      <c r="AA67" s="6"/>
      <c r="AB67" s="6"/>
      <c r="AC67" s="6"/>
      <c r="AD67" s="6"/>
      <c r="AE67" s="6"/>
      <c r="AF67" s="6"/>
      <c r="AG67" s="6"/>
      <c r="AH67" s="6"/>
    </row>
    <row r="68" spans="1:34" ht="12.75" customHeight="1">
      <c r="A68" s="5"/>
      <c r="B68" s="12"/>
      <c r="C68" s="13"/>
      <c r="D68" s="14"/>
      <c r="E68" s="14"/>
      <c r="F68" s="5"/>
      <c r="G68" s="5"/>
      <c r="H68" s="5"/>
      <c r="I68" s="5"/>
      <c r="J68" s="5"/>
      <c r="K68" s="5"/>
      <c r="L68" s="5"/>
      <c r="M68" s="5"/>
      <c r="N68" s="5"/>
      <c r="O68" s="5"/>
      <c r="P68" s="5"/>
      <c r="Q68" s="5"/>
      <c r="R68" s="5"/>
      <c r="S68" s="5"/>
      <c r="T68" s="5"/>
      <c r="U68" s="5"/>
      <c r="V68" s="6"/>
      <c r="W68" s="6"/>
      <c r="X68" s="6"/>
      <c r="Y68" s="6"/>
      <c r="Z68" s="6"/>
      <c r="AA68" s="6"/>
      <c r="AB68" s="6"/>
      <c r="AC68" s="6"/>
      <c r="AD68" s="6"/>
      <c r="AE68" s="6"/>
      <c r="AF68" s="6"/>
      <c r="AG68" s="6"/>
      <c r="AH68" s="6"/>
    </row>
    <row r="69" spans="1:34" ht="12.75" customHeight="1">
      <c r="A69" s="5" t="s">
        <v>62</v>
      </c>
      <c r="B69" s="12">
        <f>MEDIAN(F69:X69)</f>
        <v>66</v>
      </c>
      <c r="C69" s="13">
        <f>SUM(F69:X69)/19</f>
        <v>84.263157894736835</v>
      </c>
      <c r="D69" s="14">
        <f>MAX(F69:X69)</f>
        <v>233</v>
      </c>
      <c r="E69" s="14">
        <f>COUNTIF(F69:X69,"&gt;0")</f>
        <v>19</v>
      </c>
      <c r="F69" s="15">
        <v>75</v>
      </c>
      <c r="G69" s="5">
        <v>65</v>
      </c>
      <c r="H69" s="5">
        <v>109</v>
      </c>
      <c r="I69" s="5">
        <v>35</v>
      </c>
      <c r="J69" s="5">
        <v>64</v>
      </c>
      <c r="K69" s="5">
        <v>11</v>
      </c>
      <c r="L69" s="5">
        <v>26</v>
      </c>
      <c r="M69" s="5">
        <v>115</v>
      </c>
      <c r="N69" s="5">
        <v>233</v>
      </c>
      <c r="O69" s="5">
        <v>66</v>
      </c>
      <c r="P69" s="5">
        <v>28</v>
      </c>
      <c r="Q69" s="5">
        <v>166</v>
      </c>
      <c r="R69" s="5">
        <v>82</v>
      </c>
      <c r="S69" s="5">
        <v>40</v>
      </c>
      <c r="T69" s="5">
        <v>48</v>
      </c>
      <c r="U69" s="5">
        <v>86</v>
      </c>
      <c r="V69" s="5">
        <v>153</v>
      </c>
      <c r="W69" s="6">
        <v>36</v>
      </c>
      <c r="X69" s="6">
        <v>163</v>
      </c>
      <c r="Y69" s="6"/>
      <c r="Z69" s="6"/>
      <c r="AA69" s="6"/>
      <c r="AB69" s="6"/>
      <c r="AC69" s="6"/>
      <c r="AD69" s="6"/>
      <c r="AE69" s="6"/>
      <c r="AF69" s="6"/>
      <c r="AG69" s="6"/>
      <c r="AH69" s="6"/>
    </row>
    <row r="70" spans="1:34" ht="12.75" customHeight="1">
      <c r="A70" s="5"/>
      <c r="B70" s="12"/>
      <c r="C70" s="13"/>
      <c r="D70" s="14"/>
      <c r="E70" s="14"/>
      <c r="F70" s="5"/>
      <c r="G70" s="5"/>
      <c r="H70" s="5"/>
      <c r="I70" s="5"/>
      <c r="J70" s="5"/>
      <c r="K70" s="5"/>
      <c r="L70" s="5"/>
      <c r="M70" s="5"/>
      <c r="N70" s="5"/>
      <c r="O70" s="5"/>
      <c r="P70" s="5"/>
      <c r="Q70" s="5"/>
      <c r="R70" s="5"/>
      <c r="S70" s="5"/>
      <c r="T70" s="5"/>
      <c r="U70" s="5"/>
      <c r="V70" s="6"/>
      <c r="W70" s="6"/>
      <c r="X70" s="6"/>
      <c r="Y70" s="6"/>
      <c r="Z70" s="6"/>
      <c r="AA70" s="6"/>
      <c r="AB70" s="6"/>
      <c r="AC70" s="6"/>
      <c r="AD70" s="6"/>
      <c r="AE70" s="6"/>
      <c r="AF70" s="6"/>
      <c r="AG70" s="6"/>
      <c r="AH70" s="6"/>
    </row>
    <row r="71" spans="1:34" ht="12.75" customHeight="1">
      <c r="A71" s="5" t="s">
        <v>63</v>
      </c>
      <c r="B71" s="12">
        <f t="shared" ref="B71:B73" si="36">MEDIAN(F71:X71)</f>
        <v>3</v>
      </c>
      <c r="C71" s="13">
        <f t="shared" ref="C71:C73" si="37">SUM(F71:X71)/19</f>
        <v>2.8421052631578947</v>
      </c>
      <c r="D71" s="14">
        <f t="shared" ref="D71:D73" si="38">MAX(F71:X71)</f>
        <v>20</v>
      </c>
      <c r="E71" s="14">
        <f t="shared" ref="E71:E73" si="39">COUNTIF(F71:X71,"&gt;0")</f>
        <v>13</v>
      </c>
      <c r="F71" s="5"/>
      <c r="G71" s="15">
        <v>2</v>
      </c>
      <c r="H71" s="5">
        <v>7</v>
      </c>
      <c r="I71" s="5">
        <v>20</v>
      </c>
      <c r="J71" s="5">
        <v>4</v>
      </c>
      <c r="K71" s="5">
        <v>2</v>
      </c>
      <c r="L71" s="5">
        <v>2</v>
      </c>
      <c r="M71" s="5">
        <v>3</v>
      </c>
      <c r="N71" s="5">
        <v>3</v>
      </c>
      <c r="O71" s="5">
        <v>3</v>
      </c>
      <c r="P71" s="5"/>
      <c r="Q71" s="5">
        <v>1</v>
      </c>
      <c r="R71" s="5"/>
      <c r="S71" s="5">
        <v>2</v>
      </c>
      <c r="T71" s="5"/>
      <c r="U71" s="5">
        <v>2</v>
      </c>
      <c r="V71" s="5"/>
      <c r="W71" s="6">
        <v>3</v>
      </c>
      <c r="X71" s="6"/>
      <c r="Y71" s="6"/>
      <c r="Z71" s="6"/>
      <c r="AA71" s="6"/>
      <c r="AB71" s="6"/>
      <c r="AC71" s="6"/>
      <c r="AD71" s="6"/>
      <c r="AE71" s="6"/>
      <c r="AF71" s="6"/>
      <c r="AG71" s="6"/>
      <c r="AH71" s="6"/>
    </row>
    <row r="72" spans="1:34" ht="12.75" customHeight="1">
      <c r="A72" s="5" t="s">
        <v>64</v>
      </c>
      <c r="B72" s="12">
        <f t="shared" si="36"/>
        <v>1</v>
      </c>
      <c r="C72" s="13">
        <f t="shared" si="37"/>
        <v>5.2631578947368418E-2</v>
      </c>
      <c r="D72" s="14">
        <f t="shared" si="38"/>
        <v>1</v>
      </c>
      <c r="E72" s="14">
        <f t="shared" si="39"/>
        <v>1</v>
      </c>
      <c r="F72" s="5"/>
      <c r="G72" s="5"/>
      <c r="H72" s="5"/>
      <c r="I72" s="15">
        <v>1</v>
      </c>
      <c r="J72" s="5"/>
      <c r="K72" s="5"/>
      <c r="L72" s="5"/>
      <c r="M72" s="5"/>
      <c r="N72" s="5"/>
      <c r="O72" s="5"/>
      <c r="P72" s="5"/>
      <c r="Q72" s="5"/>
      <c r="R72" s="5"/>
      <c r="S72" s="5"/>
      <c r="T72" s="5"/>
      <c r="U72" s="5"/>
      <c r="V72" s="5"/>
      <c r="W72" s="6"/>
      <c r="X72" s="6"/>
      <c r="Y72" s="6"/>
      <c r="Z72" s="6"/>
      <c r="AA72" s="6"/>
      <c r="AB72" s="6"/>
      <c r="AC72" s="6"/>
      <c r="AD72" s="6"/>
      <c r="AE72" s="6"/>
      <c r="AF72" s="6"/>
      <c r="AG72" s="6"/>
      <c r="AH72" s="6"/>
    </row>
    <row r="73" spans="1:34" ht="12.75" customHeight="1">
      <c r="A73" s="17" t="s">
        <v>65</v>
      </c>
      <c r="B73" s="12" t="e">
        <f t="shared" si="36"/>
        <v>#NUM!</v>
      </c>
      <c r="C73" s="13">
        <f t="shared" si="37"/>
        <v>0</v>
      </c>
      <c r="D73" s="14">
        <f t="shared" si="38"/>
        <v>0</v>
      </c>
      <c r="E73" s="14">
        <f t="shared" si="39"/>
        <v>0</v>
      </c>
      <c r="F73" s="17"/>
      <c r="G73" s="17"/>
      <c r="H73" s="17"/>
      <c r="I73" s="17"/>
      <c r="J73" s="17"/>
      <c r="K73" s="17"/>
      <c r="L73" s="17"/>
      <c r="M73" s="17"/>
      <c r="N73" s="17"/>
      <c r="O73" s="17"/>
      <c r="P73" s="17"/>
      <c r="Q73" s="17"/>
      <c r="R73" s="17"/>
      <c r="S73" s="17"/>
      <c r="T73" s="17"/>
      <c r="U73" s="17"/>
      <c r="V73" s="5"/>
      <c r="W73" s="17"/>
      <c r="X73" s="17"/>
      <c r="Y73" s="6"/>
      <c r="Z73" s="6"/>
      <c r="AA73" s="6"/>
      <c r="AB73" s="6"/>
      <c r="AC73" s="6"/>
      <c r="AD73" s="6"/>
      <c r="AE73" s="6"/>
      <c r="AF73" s="6"/>
      <c r="AG73" s="6"/>
      <c r="AH73" s="6"/>
    </row>
    <row r="74" spans="1:34" ht="12.75" customHeight="1">
      <c r="A74" s="17"/>
      <c r="B74" s="12"/>
      <c r="C74" s="13"/>
      <c r="D74" s="14"/>
      <c r="E74" s="14"/>
      <c r="F74" s="17"/>
      <c r="G74" s="17"/>
      <c r="H74" s="17"/>
      <c r="I74" s="17"/>
      <c r="J74" s="17"/>
      <c r="K74" s="17"/>
      <c r="L74" s="17"/>
      <c r="M74" s="17"/>
      <c r="N74" s="17"/>
      <c r="O74" s="17"/>
      <c r="P74" s="17"/>
      <c r="Q74" s="17"/>
      <c r="R74" s="17"/>
      <c r="S74" s="17"/>
      <c r="T74" s="17"/>
      <c r="U74" s="17"/>
      <c r="V74" s="17"/>
      <c r="W74" s="17"/>
      <c r="X74" s="17"/>
      <c r="Y74" s="6"/>
      <c r="Z74" s="6"/>
      <c r="AA74" s="6"/>
      <c r="AB74" s="6"/>
      <c r="AC74" s="6"/>
      <c r="AD74" s="6"/>
      <c r="AE74" s="6"/>
      <c r="AF74" s="6"/>
      <c r="AG74" s="6"/>
      <c r="AH74" s="6"/>
    </row>
    <row r="75" spans="1:34" ht="12.75" customHeight="1">
      <c r="A75" s="5" t="s">
        <v>66</v>
      </c>
      <c r="B75" s="12">
        <f t="shared" ref="B75:B91" si="40">MEDIAN(F75:X75)</f>
        <v>3</v>
      </c>
      <c r="C75" s="13">
        <f t="shared" ref="C75:C91" si="41">SUM(F75:X75)/19</f>
        <v>0.15789473684210525</v>
      </c>
      <c r="D75" s="14">
        <f t="shared" ref="D75:D91" si="42">MAX(F75:X75)</f>
        <v>3</v>
      </c>
      <c r="E75" s="14">
        <f t="shared" ref="E75:E91" si="43">COUNTIF(F75:X75,"&gt;0")</f>
        <v>1</v>
      </c>
      <c r="F75" s="15"/>
      <c r="G75" s="5"/>
      <c r="H75" s="5"/>
      <c r="I75" s="5"/>
      <c r="J75" s="5"/>
      <c r="K75" s="5"/>
      <c r="L75" s="5"/>
      <c r="M75" s="5"/>
      <c r="N75" s="5"/>
      <c r="O75" s="5"/>
      <c r="P75" s="5"/>
      <c r="Q75" s="5"/>
      <c r="R75" s="5"/>
      <c r="S75" s="5"/>
      <c r="T75" s="5"/>
      <c r="U75" s="5"/>
      <c r="V75" s="5"/>
      <c r="W75" s="19">
        <v>3</v>
      </c>
      <c r="X75" s="6"/>
      <c r="Y75" s="6"/>
      <c r="Z75" s="6"/>
      <c r="AA75" s="6"/>
      <c r="AB75" s="6"/>
      <c r="AC75" s="6"/>
      <c r="AD75" s="6"/>
      <c r="AE75" s="6"/>
      <c r="AF75" s="6"/>
      <c r="AG75" s="6"/>
      <c r="AH75" s="6"/>
    </row>
    <row r="76" spans="1:34" ht="12.75" customHeight="1">
      <c r="A76" s="5" t="s">
        <v>67</v>
      </c>
      <c r="B76" s="12">
        <f t="shared" si="40"/>
        <v>1</v>
      </c>
      <c r="C76" s="13">
        <f t="shared" si="41"/>
        <v>4.8947368421052628</v>
      </c>
      <c r="D76" s="14">
        <f t="shared" si="42"/>
        <v>85</v>
      </c>
      <c r="E76" s="14">
        <f t="shared" si="43"/>
        <v>8</v>
      </c>
      <c r="F76" s="15">
        <v>1</v>
      </c>
      <c r="G76" s="5"/>
      <c r="H76" s="5">
        <v>1</v>
      </c>
      <c r="I76" s="5"/>
      <c r="J76" s="5"/>
      <c r="K76" s="5"/>
      <c r="L76" s="5">
        <v>1</v>
      </c>
      <c r="M76" s="5"/>
      <c r="N76" s="5"/>
      <c r="O76" s="5">
        <v>85</v>
      </c>
      <c r="P76" s="5"/>
      <c r="Q76" s="5"/>
      <c r="R76" s="5">
        <v>1</v>
      </c>
      <c r="S76" s="5"/>
      <c r="T76" s="5">
        <v>1</v>
      </c>
      <c r="U76" s="5"/>
      <c r="V76" s="5">
        <v>1</v>
      </c>
      <c r="W76" s="6">
        <v>2</v>
      </c>
      <c r="X76" s="6"/>
      <c r="Y76" s="6"/>
      <c r="Z76" s="6"/>
      <c r="AA76" s="6"/>
      <c r="AB76" s="6"/>
      <c r="AC76" s="6"/>
      <c r="AD76" s="6"/>
      <c r="AE76" s="6"/>
      <c r="AF76" s="6"/>
      <c r="AG76" s="6"/>
      <c r="AH76" s="6"/>
    </row>
    <row r="77" spans="1:34" ht="12.75" customHeight="1">
      <c r="A77" s="5" t="s">
        <v>68</v>
      </c>
      <c r="B77" s="12">
        <f t="shared" si="40"/>
        <v>4</v>
      </c>
      <c r="C77" s="13">
        <f t="shared" si="41"/>
        <v>0.21052631578947367</v>
      </c>
      <c r="D77" s="14">
        <f t="shared" si="42"/>
        <v>4</v>
      </c>
      <c r="E77" s="14">
        <f t="shared" si="43"/>
        <v>1</v>
      </c>
      <c r="F77" s="4"/>
      <c r="G77" s="5"/>
      <c r="H77" s="5"/>
      <c r="I77" s="5"/>
      <c r="J77" s="5"/>
      <c r="K77" s="5"/>
      <c r="L77" s="5"/>
      <c r="M77" s="5"/>
      <c r="N77" s="5"/>
      <c r="O77" s="5"/>
      <c r="P77" s="5"/>
      <c r="Q77" s="5"/>
      <c r="R77" s="5"/>
      <c r="S77" s="15">
        <v>4</v>
      </c>
      <c r="T77" s="5"/>
      <c r="U77" s="5"/>
      <c r="V77" s="5"/>
      <c r="W77" s="6"/>
      <c r="X77" s="6"/>
      <c r="Y77" s="6"/>
      <c r="Z77" s="6"/>
      <c r="AA77" s="6"/>
      <c r="AB77" s="6"/>
      <c r="AC77" s="6"/>
      <c r="AD77" s="6"/>
      <c r="AE77" s="6"/>
      <c r="AF77" s="6"/>
      <c r="AG77" s="6"/>
      <c r="AH77" s="6"/>
    </row>
    <row r="78" spans="1:34" ht="12.75" customHeight="1">
      <c r="A78" s="5" t="s">
        <v>69</v>
      </c>
      <c r="B78" s="12">
        <f t="shared" si="40"/>
        <v>1.5</v>
      </c>
      <c r="C78" s="13">
        <f t="shared" si="41"/>
        <v>0.15789473684210525</v>
      </c>
      <c r="D78" s="14">
        <f t="shared" si="42"/>
        <v>2</v>
      </c>
      <c r="E78" s="14">
        <f t="shared" si="43"/>
        <v>2</v>
      </c>
      <c r="F78" s="5"/>
      <c r="G78" s="5"/>
      <c r="H78" s="5"/>
      <c r="I78" s="5"/>
      <c r="J78" s="5"/>
      <c r="K78" s="5"/>
      <c r="L78" s="5"/>
      <c r="M78" s="15">
        <v>2</v>
      </c>
      <c r="N78" s="5"/>
      <c r="O78" s="5">
        <v>1</v>
      </c>
      <c r="P78" s="5"/>
      <c r="Q78" s="5"/>
      <c r="R78" s="5"/>
      <c r="S78" s="5"/>
      <c r="T78" s="5"/>
      <c r="U78" s="5"/>
      <c r="V78" s="5"/>
      <c r="W78" s="6"/>
      <c r="X78" s="6"/>
      <c r="Y78" s="6"/>
      <c r="Z78" s="6"/>
      <c r="AA78" s="6"/>
      <c r="AB78" s="6"/>
      <c r="AC78" s="6"/>
      <c r="AD78" s="6"/>
      <c r="AE78" s="6"/>
      <c r="AF78" s="6"/>
      <c r="AG78" s="6"/>
      <c r="AH78" s="6"/>
    </row>
    <row r="79" spans="1:34" ht="12.75" customHeight="1">
      <c r="A79" s="5" t="s">
        <v>70</v>
      </c>
      <c r="B79" s="12">
        <f t="shared" si="40"/>
        <v>1</v>
      </c>
      <c r="C79" s="13">
        <f t="shared" si="41"/>
        <v>5.2631578947368418E-2</v>
      </c>
      <c r="D79" s="14">
        <f t="shared" si="42"/>
        <v>1</v>
      </c>
      <c r="E79" s="14">
        <f t="shared" si="43"/>
        <v>1</v>
      </c>
      <c r="F79" s="5"/>
      <c r="G79" s="5"/>
      <c r="H79" s="5"/>
      <c r="I79" s="5"/>
      <c r="J79" s="5"/>
      <c r="K79" s="5"/>
      <c r="L79" s="5"/>
      <c r="M79" s="15"/>
      <c r="N79" s="5"/>
      <c r="O79" s="5"/>
      <c r="P79" s="5"/>
      <c r="Q79" s="5"/>
      <c r="R79" s="5"/>
      <c r="S79" s="5"/>
      <c r="T79" s="5"/>
      <c r="U79" s="5"/>
      <c r="V79" s="5"/>
      <c r="W79" s="6"/>
      <c r="X79" s="6">
        <v>1</v>
      </c>
      <c r="Y79" s="6"/>
      <c r="Z79" s="6"/>
      <c r="AA79" s="6"/>
      <c r="AB79" s="6"/>
      <c r="AC79" s="6"/>
      <c r="AD79" s="6"/>
      <c r="AE79" s="6"/>
      <c r="AF79" s="6"/>
      <c r="AG79" s="6"/>
      <c r="AH79" s="6"/>
    </row>
    <row r="80" spans="1:34" ht="12.75" customHeight="1">
      <c r="A80" s="6" t="s">
        <v>71</v>
      </c>
      <c r="B80" s="12">
        <f t="shared" si="40"/>
        <v>1</v>
      </c>
      <c r="C80" s="13">
        <f t="shared" si="41"/>
        <v>5.2631578947368418E-2</v>
      </c>
      <c r="D80" s="14">
        <f t="shared" si="42"/>
        <v>1</v>
      </c>
      <c r="E80" s="14">
        <f t="shared" si="43"/>
        <v>1</v>
      </c>
      <c r="F80" s="5"/>
      <c r="G80" s="5"/>
      <c r="H80" s="5"/>
      <c r="I80" s="5"/>
      <c r="J80" s="5"/>
      <c r="K80" s="5"/>
      <c r="L80" s="5"/>
      <c r="M80" s="15"/>
      <c r="N80" s="5"/>
      <c r="O80" s="5"/>
      <c r="P80" s="5"/>
      <c r="Q80" s="5"/>
      <c r="R80" s="5"/>
      <c r="S80" s="5"/>
      <c r="T80" s="5"/>
      <c r="U80" s="20">
        <v>1</v>
      </c>
      <c r="V80" s="5"/>
      <c r="W80" s="6"/>
      <c r="X80" s="6"/>
      <c r="Y80" s="6"/>
      <c r="Z80" s="6"/>
      <c r="AA80" s="6"/>
      <c r="AB80" s="6"/>
      <c r="AC80" s="6"/>
      <c r="AD80" s="6"/>
      <c r="AE80" s="6"/>
      <c r="AF80" s="6"/>
      <c r="AG80" s="6"/>
      <c r="AH80" s="6"/>
    </row>
    <row r="81" spans="1:34" ht="12.75" customHeight="1">
      <c r="A81" s="5" t="s">
        <v>72</v>
      </c>
      <c r="B81" s="12">
        <f t="shared" si="40"/>
        <v>2</v>
      </c>
      <c r="C81" s="13">
        <f t="shared" si="41"/>
        <v>0.21052631578947367</v>
      </c>
      <c r="D81" s="14">
        <f t="shared" si="42"/>
        <v>3</v>
      </c>
      <c r="E81" s="14">
        <f t="shared" si="43"/>
        <v>2</v>
      </c>
      <c r="F81" s="5"/>
      <c r="G81" s="5"/>
      <c r="H81" s="5"/>
      <c r="I81" s="5"/>
      <c r="J81" s="15">
        <v>3</v>
      </c>
      <c r="K81" s="5"/>
      <c r="L81" s="5">
        <v>1</v>
      </c>
      <c r="M81" s="5"/>
      <c r="N81" s="5"/>
      <c r="O81" s="5"/>
      <c r="P81" s="5"/>
      <c r="Q81" s="5"/>
      <c r="R81" s="5"/>
      <c r="S81" s="5"/>
      <c r="T81" s="5"/>
      <c r="U81" s="5"/>
      <c r="V81" s="5"/>
      <c r="W81" s="6"/>
      <c r="X81" s="6"/>
      <c r="Y81" s="6"/>
      <c r="Z81" s="6"/>
      <c r="AA81" s="6"/>
      <c r="AB81" s="6"/>
      <c r="AC81" s="6"/>
      <c r="AD81" s="6"/>
      <c r="AE81" s="6"/>
      <c r="AF81" s="6"/>
      <c r="AG81" s="6"/>
      <c r="AH81" s="6"/>
    </row>
    <row r="82" spans="1:34" ht="12.75" customHeight="1">
      <c r="A82" s="5" t="s">
        <v>73</v>
      </c>
      <c r="B82" s="12">
        <f t="shared" si="40"/>
        <v>1</v>
      </c>
      <c r="C82" s="13">
        <f t="shared" si="41"/>
        <v>5.2631578947368418E-2</v>
      </c>
      <c r="D82" s="14">
        <f t="shared" si="42"/>
        <v>1</v>
      </c>
      <c r="E82" s="14">
        <f t="shared" si="43"/>
        <v>1</v>
      </c>
      <c r="F82" s="5"/>
      <c r="G82" s="5"/>
      <c r="H82" s="5"/>
      <c r="I82" s="5"/>
      <c r="J82" s="4"/>
      <c r="K82" s="5"/>
      <c r="L82" s="5"/>
      <c r="M82" s="5"/>
      <c r="N82" s="5"/>
      <c r="O82" s="5"/>
      <c r="P82" s="5"/>
      <c r="Q82" s="5"/>
      <c r="R82" s="5"/>
      <c r="S82" s="5"/>
      <c r="T82" s="21">
        <v>1</v>
      </c>
      <c r="U82" s="5"/>
      <c r="V82" s="5"/>
      <c r="W82" s="6"/>
      <c r="X82" s="6"/>
      <c r="Y82" s="6"/>
      <c r="Z82" s="6"/>
      <c r="AA82" s="6"/>
      <c r="AB82" s="6"/>
      <c r="AC82" s="6"/>
      <c r="AD82" s="6"/>
      <c r="AE82" s="6"/>
      <c r="AF82" s="6"/>
      <c r="AG82" s="6"/>
      <c r="AH82" s="6"/>
    </row>
    <row r="83" spans="1:34" ht="12.75" customHeight="1">
      <c r="A83" s="5" t="s">
        <v>74</v>
      </c>
      <c r="B83" s="12">
        <f t="shared" si="40"/>
        <v>1</v>
      </c>
      <c r="C83" s="13">
        <f t="shared" si="41"/>
        <v>0.10526315789473684</v>
      </c>
      <c r="D83" s="14">
        <f t="shared" si="42"/>
        <v>1</v>
      </c>
      <c r="E83" s="14">
        <f t="shared" si="43"/>
        <v>2</v>
      </c>
      <c r="F83" s="5"/>
      <c r="G83" s="5"/>
      <c r="H83" s="5"/>
      <c r="I83" s="5"/>
      <c r="J83" s="5"/>
      <c r="K83" s="5"/>
      <c r="L83" s="5"/>
      <c r="M83" s="5"/>
      <c r="N83" s="5"/>
      <c r="O83" s="5"/>
      <c r="P83" s="15">
        <v>1</v>
      </c>
      <c r="Q83" s="5"/>
      <c r="R83" s="5"/>
      <c r="S83" s="5"/>
      <c r="T83" s="5"/>
      <c r="U83" s="5"/>
      <c r="V83" s="5"/>
      <c r="W83" s="6">
        <v>1</v>
      </c>
      <c r="X83" s="6"/>
      <c r="Y83" s="6"/>
      <c r="Z83" s="6"/>
      <c r="AA83" s="6"/>
      <c r="AB83" s="6"/>
      <c r="AC83" s="6"/>
      <c r="AD83" s="6"/>
      <c r="AE83" s="6"/>
      <c r="AF83" s="6"/>
      <c r="AG83" s="6"/>
      <c r="AH83" s="6"/>
    </row>
    <row r="84" spans="1:34" ht="12.75" customHeight="1">
      <c r="A84" s="5" t="s">
        <v>75</v>
      </c>
      <c r="B84" s="12">
        <f t="shared" si="40"/>
        <v>2</v>
      </c>
      <c r="C84" s="13">
        <f t="shared" si="41"/>
        <v>1.631578947368421</v>
      </c>
      <c r="D84" s="14">
        <f t="shared" si="42"/>
        <v>6</v>
      </c>
      <c r="E84" s="14">
        <f t="shared" si="43"/>
        <v>13</v>
      </c>
      <c r="F84" s="15">
        <v>1</v>
      </c>
      <c r="G84" s="5">
        <v>4</v>
      </c>
      <c r="H84" s="5"/>
      <c r="I84" s="5"/>
      <c r="J84" s="5">
        <v>2</v>
      </c>
      <c r="K84" s="5"/>
      <c r="L84" s="5"/>
      <c r="M84" s="5">
        <v>1</v>
      </c>
      <c r="N84" s="5">
        <v>1</v>
      </c>
      <c r="O84" s="5">
        <v>5</v>
      </c>
      <c r="P84" s="5">
        <v>4</v>
      </c>
      <c r="Q84" s="5"/>
      <c r="R84" s="5">
        <v>2</v>
      </c>
      <c r="S84" s="5">
        <v>1</v>
      </c>
      <c r="T84" s="5">
        <v>2</v>
      </c>
      <c r="U84" s="5"/>
      <c r="V84" s="5">
        <v>1</v>
      </c>
      <c r="W84" s="6">
        <v>6</v>
      </c>
      <c r="X84" s="6">
        <v>1</v>
      </c>
      <c r="Y84" s="6"/>
      <c r="Z84" s="6"/>
      <c r="AA84" s="6"/>
      <c r="AB84" s="6"/>
      <c r="AC84" s="6"/>
      <c r="AD84" s="6"/>
      <c r="AE84" s="6"/>
      <c r="AF84" s="6"/>
      <c r="AG84" s="6"/>
      <c r="AH84" s="6"/>
    </row>
    <row r="85" spans="1:34" ht="12.75" customHeight="1">
      <c r="A85" s="5" t="s">
        <v>76</v>
      </c>
      <c r="B85" s="12">
        <f t="shared" si="40"/>
        <v>1</v>
      </c>
      <c r="C85" s="13">
        <f t="shared" si="41"/>
        <v>0.10526315789473684</v>
      </c>
      <c r="D85" s="14">
        <f t="shared" si="42"/>
        <v>1</v>
      </c>
      <c r="E85" s="14">
        <f t="shared" si="43"/>
        <v>2</v>
      </c>
      <c r="F85" s="15"/>
      <c r="G85" s="5"/>
      <c r="H85" s="5"/>
      <c r="I85" s="5"/>
      <c r="J85" s="5"/>
      <c r="K85" s="5"/>
      <c r="L85" s="5"/>
      <c r="M85" s="5"/>
      <c r="N85" s="5"/>
      <c r="O85" s="5"/>
      <c r="P85" s="5"/>
      <c r="Q85" s="5"/>
      <c r="R85" s="5"/>
      <c r="S85" s="5"/>
      <c r="T85" s="5"/>
      <c r="U85" s="20">
        <v>1</v>
      </c>
      <c r="V85" s="5"/>
      <c r="W85" s="6">
        <v>1</v>
      </c>
      <c r="X85" s="6"/>
      <c r="Y85" s="6"/>
      <c r="Z85" s="6"/>
      <c r="AA85" s="6"/>
      <c r="AB85" s="6"/>
      <c r="AC85" s="6"/>
      <c r="AD85" s="6"/>
      <c r="AE85" s="6"/>
      <c r="AF85" s="6"/>
      <c r="AG85" s="6"/>
      <c r="AH85" s="6"/>
    </row>
    <row r="86" spans="1:34" ht="12.75" customHeight="1">
      <c r="A86" s="5" t="s">
        <v>77</v>
      </c>
      <c r="B86" s="12">
        <f t="shared" si="40"/>
        <v>1</v>
      </c>
      <c r="C86" s="13">
        <f t="shared" si="41"/>
        <v>0.10526315789473684</v>
      </c>
      <c r="D86" s="14">
        <f t="shared" si="42"/>
        <v>1</v>
      </c>
      <c r="E86" s="14">
        <f t="shared" si="43"/>
        <v>2</v>
      </c>
      <c r="F86" s="4"/>
      <c r="G86" s="5"/>
      <c r="H86" s="5"/>
      <c r="I86" s="5"/>
      <c r="J86" s="5"/>
      <c r="K86" s="5"/>
      <c r="L86" s="5"/>
      <c r="M86" s="5"/>
      <c r="N86" s="5"/>
      <c r="O86" s="5"/>
      <c r="P86" s="5"/>
      <c r="Q86" s="5"/>
      <c r="R86" s="5"/>
      <c r="S86" s="5"/>
      <c r="T86" s="5"/>
      <c r="U86" s="4"/>
      <c r="V86" s="22">
        <v>1</v>
      </c>
      <c r="W86" s="6">
        <v>1</v>
      </c>
      <c r="X86" s="6"/>
      <c r="Y86" s="6"/>
      <c r="Z86" s="6"/>
      <c r="AA86" s="6"/>
      <c r="AB86" s="6"/>
      <c r="AC86" s="6"/>
      <c r="AD86" s="6"/>
      <c r="AE86" s="6"/>
      <c r="AF86" s="6"/>
      <c r="AG86" s="6"/>
      <c r="AH86" s="6"/>
    </row>
    <row r="87" spans="1:34" ht="12.75" customHeight="1">
      <c r="A87" s="5" t="s">
        <v>78</v>
      </c>
      <c r="B87" s="12">
        <f t="shared" si="40"/>
        <v>1</v>
      </c>
      <c r="C87" s="13">
        <f t="shared" si="41"/>
        <v>0.57894736842105265</v>
      </c>
      <c r="D87" s="14">
        <f t="shared" si="42"/>
        <v>2</v>
      </c>
      <c r="E87" s="14">
        <f t="shared" si="43"/>
        <v>9</v>
      </c>
      <c r="F87" s="15">
        <v>1</v>
      </c>
      <c r="G87" s="5"/>
      <c r="H87" s="5"/>
      <c r="I87" s="5">
        <v>2</v>
      </c>
      <c r="J87" s="5">
        <v>1</v>
      </c>
      <c r="K87" s="5">
        <v>1</v>
      </c>
      <c r="L87" s="5"/>
      <c r="M87" s="5">
        <v>1</v>
      </c>
      <c r="N87" s="5">
        <v>2</v>
      </c>
      <c r="O87" s="5"/>
      <c r="P87" s="5"/>
      <c r="Q87" s="5"/>
      <c r="R87" s="5">
        <v>1</v>
      </c>
      <c r="S87" s="5"/>
      <c r="T87" s="5">
        <v>1</v>
      </c>
      <c r="U87" s="5">
        <v>1</v>
      </c>
      <c r="V87" s="5"/>
      <c r="W87" s="6"/>
      <c r="X87" s="6"/>
      <c r="Y87" s="6"/>
      <c r="Z87" s="6"/>
      <c r="AA87" s="6"/>
      <c r="AB87" s="6"/>
      <c r="AC87" s="6"/>
      <c r="AD87" s="6"/>
      <c r="AE87" s="6"/>
      <c r="AF87" s="6"/>
      <c r="AG87" s="6"/>
      <c r="AH87" s="6"/>
    </row>
    <row r="88" spans="1:34" ht="12.75" customHeight="1">
      <c r="A88" s="5" t="s">
        <v>79</v>
      </c>
      <c r="B88" s="12">
        <f t="shared" si="40"/>
        <v>1</v>
      </c>
      <c r="C88" s="13">
        <f t="shared" si="41"/>
        <v>0.15789473684210525</v>
      </c>
      <c r="D88" s="14">
        <f t="shared" si="42"/>
        <v>1</v>
      </c>
      <c r="E88" s="14">
        <f t="shared" si="43"/>
        <v>3</v>
      </c>
      <c r="F88" s="5"/>
      <c r="G88" s="15">
        <v>1</v>
      </c>
      <c r="H88" s="5"/>
      <c r="I88" s="5"/>
      <c r="J88" s="5"/>
      <c r="K88" s="5"/>
      <c r="L88" s="5"/>
      <c r="M88" s="5"/>
      <c r="N88" s="5"/>
      <c r="O88" s="5"/>
      <c r="P88" s="5"/>
      <c r="Q88" s="5"/>
      <c r="R88" s="5"/>
      <c r="S88" s="5"/>
      <c r="T88" s="5"/>
      <c r="U88" s="5"/>
      <c r="V88" s="5">
        <v>1</v>
      </c>
      <c r="W88" s="6">
        <v>1</v>
      </c>
      <c r="X88" s="6"/>
      <c r="Y88" s="6"/>
      <c r="Z88" s="6"/>
      <c r="AA88" s="6"/>
      <c r="AB88" s="6"/>
      <c r="AC88" s="6"/>
      <c r="AD88" s="6"/>
      <c r="AE88" s="6"/>
      <c r="AF88" s="6"/>
      <c r="AG88" s="6"/>
      <c r="AH88" s="6"/>
    </row>
    <row r="89" spans="1:34" ht="12.75" customHeight="1">
      <c r="A89" s="5" t="s">
        <v>80</v>
      </c>
      <c r="B89" s="12">
        <f t="shared" si="40"/>
        <v>2.5</v>
      </c>
      <c r="C89" s="13">
        <f t="shared" si="41"/>
        <v>0.57894736842105265</v>
      </c>
      <c r="D89" s="14">
        <f t="shared" si="42"/>
        <v>5</v>
      </c>
      <c r="E89" s="14">
        <f t="shared" si="43"/>
        <v>4</v>
      </c>
      <c r="F89" s="5"/>
      <c r="G89" s="5"/>
      <c r="H89" s="15">
        <v>4</v>
      </c>
      <c r="I89" s="5">
        <v>5</v>
      </c>
      <c r="J89" s="5"/>
      <c r="K89" s="5"/>
      <c r="L89" s="5">
        <v>1</v>
      </c>
      <c r="M89" s="5"/>
      <c r="N89" s="5">
        <v>1</v>
      </c>
      <c r="O89" s="5"/>
      <c r="P89" s="5"/>
      <c r="Q89" s="5"/>
      <c r="R89" s="5"/>
      <c r="S89" s="5"/>
      <c r="T89" s="5"/>
      <c r="U89" s="5"/>
      <c r="V89" s="5"/>
      <c r="W89" s="6"/>
      <c r="X89" s="6"/>
      <c r="Y89" s="6"/>
      <c r="Z89" s="6"/>
      <c r="AA89" s="6"/>
      <c r="AB89" s="6"/>
      <c r="AC89" s="6"/>
      <c r="AD89" s="6"/>
      <c r="AE89" s="6"/>
      <c r="AF89" s="6"/>
      <c r="AG89" s="6"/>
      <c r="AH89" s="6"/>
    </row>
    <row r="90" spans="1:34" ht="12.75" customHeight="1">
      <c r="A90" s="5" t="s">
        <v>81</v>
      </c>
      <c r="B90" s="12">
        <f t="shared" si="40"/>
        <v>1</v>
      </c>
      <c r="C90" s="13">
        <f t="shared" si="41"/>
        <v>5.2631578947368418E-2</v>
      </c>
      <c r="D90" s="14">
        <f t="shared" si="42"/>
        <v>1</v>
      </c>
      <c r="E90" s="14">
        <f t="shared" si="43"/>
        <v>1</v>
      </c>
      <c r="F90" s="5"/>
      <c r="G90" s="5"/>
      <c r="H90" s="5"/>
      <c r="I90" s="5"/>
      <c r="J90" s="5"/>
      <c r="K90" s="5"/>
      <c r="L90" s="5"/>
      <c r="M90" s="5"/>
      <c r="N90" s="15">
        <v>1</v>
      </c>
      <c r="O90" s="5"/>
      <c r="P90" s="5"/>
      <c r="Q90" s="5"/>
      <c r="R90" s="5"/>
      <c r="S90" s="5"/>
      <c r="T90" s="5"/>
      <c r="U90" s="5"/>
      <c r="V90" s="5"/>
      <c r="W90" s="6"/>
      <c r="X90" s="6"/>
      <c r="Y90" s="6"/>
      <c r="Z90" s="6"/>
      <c r="AA90" s="6"/>
      <c r="AB90" s="6"/>
      <c r="AC90" s="6"/>
      <c r="AD90" s="6"/>
      <c r="AE90" s="6"/>
      <c r="AF90" s="6"/>
      <c r="AG90" s="6"/>
      <c r="AH90" s="6"/>
    </row>
    <row r="91" spans="1:34" ht="12.75" customHeight="1">
      <c r="A91" s="17" t="s">
        <v>82</v>
      </c>
      <c r="B91" s="12">
        <f t="shared" si="40"/>
        <v>6</v>
      </c>
      <c r="C91" s="13">
        <f t="shared" si="41"/>
        <v>12.578947368421053</v>
      </c>
      <c r="D91" s="14">
        <f t="shared" si="42"/>
        <v>112</v>
      </c>
      <c r="E91" s="14">
        <f t="shared" si="43"/>
        <v>19</v>
      </c>
      <c r="F91" s="17">
        <v>10</v>
      </c>
      <c r="G91" s="17">
        <v>6</v>
      </c>
      <c r="H91" s="17">
        <v>5</v>
      </c>
      <c r="I91" s="17">
        <v>18</v>
      </c>
      <c r="J91" s="17">
        <v>17</v>
      </c>
      <c r="K91" s="17">
        <v>5</v>
      </c>
      <c r="L91" s="17">
        <v>6</v>
      </c>
      <c r="M91" s="17">
        <v>6</v>
      </c>
      <c r="N91" s="17">
        <v>6</v>
      </c>
      <c r="O91" s="5">
        <v>112</v>
      </c>
      <c r="P91" s="17">
        <v>3</v>
      </c>
      <c r="Q91" s="17">
        <v>3</v>
      </c>
      <c r="R91" s="17">
        <v>4</v>
      </c>
      <c r="S91" s="17">
        <v>8</v>
      </c>
      <c r="T91" s="17">
        <v>5</v>
      </c>
      <c r="U91" s="17">
        <v>5</v>
      </c>
      <c r="V91" s="5">
        <v>4</v>
      </c>
      <c r="W91" s="17">
        <v>9</v>
      </c>
      <c r="X91" s="17">
        <v>7</v>
      </c>
      <c r="Y91" s="6"/>
      <c r="Z91" s="6"/>
      <c r="AA91" s="6"/>
      <c r="AB91" s="6"/>
      <c r="AC91" s="6"/>
      <c r="AD91" s="6"/>
      <c r="AE91" s="6"/>
      <c r="AF91" s="6"/>
      <c r="AG91" s="6"/>
      <c r="AH91" s="6"/>
    </row>
    <row r="92" spans="1:34" ht="12.75" customHeight="1">
      <c r="A92" s="5"/>
      <c r="B92" s="11" t="s">
        <v>83</v>
      </c>
      <c r="C92" s="10" t="s">
        <v>5</v>
      </c>
      <c r="D92" s="11" t="s">
        <v>6</v>
      </c>
      <c r="E92" s="14"/>
      <c r="F92" s="5"/>
      <c r="G92" s="5"/>
      <c r="H92" s="5"/>
      <c r="I92" s="5"/>
      <c r="J92" s="5"/>
      <c r="K92" s="5"/>
      <c r="L92" s="5"/>
      <c r="M92" s="5"/>
      <c r="N92" s="5"/>
      <c r="O92" s="5"/>
      <c r="P92" s="5"/>
      <c r="Q92" s="5"/>
      <c r="R92" s="5"/>
      <c r="S92" s="5"/>
      <c r="T92" s="5"/>
      <c r="U92" s="5"/>
      <c r="V92" s="6"/>
      <c r="W92" s="6"/>
      <c r="X92" s="6"/>
      <c r="Y92" s="6"/>
      <c r="Z92" s="6"/>
      <c r="AA92" s="6"/>
      <c r="AB92" s="6"/>
      <c r="AC92" s="6"/>
      <c r="AD92" s="6"/>
      <c r="AE92" s="6"/>
      <c r="AF92" s="6"/>
      <c r="AG92" s="6"/>
      <c r="AH92" s="6"/>
    </row>
    <row r="93" spans="1:34" ht="12.75" customHeight="1">
      <c r="A93" s="23" t="s">
        <v>84</v>
      </c>
      <c r="B93" s="12">
        <f>MEDIAN(F93:X93)</f>
        <v>503</v>
      </c>
      <c r="C93" s="13">
        <f>SUM(F93:X93)/19</f>
        <v>613.26315789473688</v>
      </c>
      <c r="D93" s="14">
        <f>MAX(F93:X93)</f>
        <v>1249</v>
      </c>
      <c r="E93" s="14"/>
      <c r="F93" s="24">
        <f t="shared" ref="F93:X93" si="44">SUM(F4:F91)</f>
        <v>465</v>
      </c>
      <c r="G93" s="24">
        <f t="shared" si="44"/>
        <v>503</v>
      </c>
      <c r="H93" s="24">
        <f t="shared" si="44"/>
        <v>1022</v>
      </c>
      <c r="I93" s="24">
        <f t="shared" si="44"/>
        <v>642</v>
      </c>
      <c r="J93" s="24">
        <f t="shared" si="44"/>
        <v>374</v>
      </c>
      <c r="K93" s="24">
        <f t="shared" si="44"/>
        <v>350</v>
      </c>
      <c r="L93" s="24">
        <f t="shared" si="44"/>
        <v>496</v>
      </c>
      <c r="M93" s="24">
        <f t="shared" si="44"/>
        <v>458</v>
      </c>
      <c r="N93" s="24">
        <f t="shared" si="44"/>
        <v>1249</v>
      </c>
      <c r="O93" s="24">
        <f t="shared" si="44"/>
        <v>737</v>
      </c>
      <c r="P93" s="24">
        <f t="shared" si="44"/>
        <v>199</v>
      </c>
      <c r="Q93" s="24">
        <f t="shared" si="44"/>
        <v>1022</v>
      </c>
      <c r="R93" s="24">
        <f t="shared" si="44"/>
        <v>964</v>
      </c>
      <c r="S93" s="24">
        <f t="shared" si="44"/>
        <v>357</v>
      </c>
      <c r="T93" s="24">
        <f t="shared" si="44"/>
        <v>475</v>
      </c>
      <c r="U93" s="24">
        <f t="shared" si="44"/>
        <v>456</v>
      </c>
      <c r="V93" s="24">
        <f t="shared" si="44"/>
        <v>529</v>
      </c>
      <c r="W93" s="24">
        <f t="shared" si="44"/>
        <v>586</v>
      </c>
      <c r="X93" s="24">
        <f t="shared" si="44"/>
        <v>768</v>
      </c>
      <c r="Y93" s="6"/>
      <c r="Z93" s="6"/>
      <c r="AA93" s="6"/>
      <c r="AB93" s="6"/>
      <c r="AC93" s="6"/>
      <c r="AD93" s="6"/>
      <c r="AE93" s="6"/>
      <c r="AF93" s="6"/>
      <c r="AG93" s="6"/>
      <c r="AH93" s="6"/>
    </row>
    <row r="94" spans="1:34" ht="12.75" customHeight="1">
      <c r="A94" s="5"/>
      <c r="B94" s="5"/>
      <c r="C94" s="12"/>
      <c r="D94" s="25"/>
      <c r="E94" s="12"/>
      <c r="F94" s="12"/>
      <c r="G94" s="5"/>
      <c r="H94" s="5"/>
      <c r="I94" s="5"/>
      <c r="J94" s="5"/>
      <c r="K94" s="5"/>
      <c r="L94" s="5"/>
      <c r="M94" s="5"/>
      <c r="N94" s="5"/>
      <c r="O94" s="5"/>
      <c r="P94" s="5"/>
      <c r="Q94" s="5"/>
      <c r="R94" s="5"/>
      <c r="S94" s="5"/>
      <c r="T94" s="5"/>
      <c r="U94" s="5"/>
      <c r="V94" s="6"/>
      <c r="W94" s="6"/>
      <c r="X94" s="6"/>
      <c r="Y94" s="6"/>
      <c r="Z94" s="6"/>
      <c r="AA94" s="6"/>
      <c r="AB94" s="6"/>
      <c r="AC94" s="6"/>
      <c r="AD94" s="6"/>
      <c r="AE94" s="6"/>
      <c r="AF94" s="6"/>
      <c r="AG94" s="6"/>
      <c r="AH94" s="6"/>
    </row>
    <row r="95" spans="1:34" ht="12.75" customHeight="1">
      <c r="A95" s="23" t="s">
        <v>85</v>
      </c>
      <c r="B95" s="26">
        <f t="shared" ref="B95:B97" si="45">MIN(F95:W95)</f>
        <v>20</v>
      </c>
      <c r="C95" s="27">
        <f t="shared" ref="C95:C97" si="46">SUM(F95:W95)/18</f>
        <v>29.333333333333332</v>
      </c>
      <c r="D95" s="26">
        <f t="shared" ref="D95:D96" si="47">MAX(F95:W95)</f>
        <v>42</v>
      </c>
      <c r="E95" s="26"/>
      <c r="F95" s="23">
        <f t="shared" ref="F95:K95" si="48">F97-F96</f>
        <v>21</v>
      </c>
      <c r="G95" s="23">
        <f t="shared" si="48"/>
        <v>28</v>
      </c>
      <c r="H95" s="23">
        <f t="shared" si="48"/>
        <v>31</v>
      </c>
      <c r="I95" s="23">
        <f t="shared" si="48"/>
        <v>27</v>
      </c>
      <c r="J95" s="23">
        <f t="shared" si="48"/>
        <v>29</v>
      </c>
      <c r="K95" s="23">
        <f t="shared" si="48"/>
        <v>21</v>
      </c>
      <c r="L95" s="23">
        <v>31</v>
      </c>
      <c r="M95" s="23">
        <f t="shared" ref="M95:X95" si="49">M97-M96</f>
        <v>27</v>
      </c>
      <c r="N95" s="23">
        <f t="shared" si="49"/>
        <v>42</v>
      </c>
      <c r="O95" s="23">
        <f t="shared" si="49"/>
        <v>38</v>
      </c>
      <c r="P95" s="23">
        <f t="shared" si="49"/>
        <v>20</v>
      </c>
      <c r="Q95" s="23">
        <f t="shared" si="49"/>
        <v>27</v>
      </c>
      <c r="R95" s="23">
        <f t="shared" si="49"/>
        <v>27</v>
      </c>
      <c r="S95" s="23">
        <f t="shared" si="49"/>
        <v>24</v>
      </c>
      <c r="T95" s="23">
        <f t="shared" si="49"/>
        <v>31</v>
      </c>
      <c r="U95" s="23">
        <f t="shared" si="49"/>
        <v>31</v>
      </c>
      <c r="V95" s="23">
        <f t="shared" si="49"/>
        <v>34</v>
      </c>
      <c r="W95" s="23">
        <f t="shared" si="49"/>
        <v>39</v>
      </c>
      <c r="X95" s="23">
        <f t="shared" si="49"/>
        <v>31</v>
      </c>
      <c r="Y95" s="6"/>
      <c r="Z95" s="6"/>
      <c r="AA95" s="6"/>
      <c r="AB95" s="6"/>
      <c r="AC95" s="6"/>
      <c r="AD95" s="6"/>
      <c r="AE95" s="6"/>
      <c r="AF95" s="6"/>
      <c r="AG95" s="6"/>
      <c r="AH95" s="6"/>
    </row>
    <row r="96" spans="1:34" ht="12.75" customHeight="1">
      <c r="A96" s="24" t="s">
        <v>86</v>
      </c>
      <c r="B96" s="28">
        <f t="shared" si="45"/>
        <v>1</v>
      </c>
      <c r="C96" s="29">
        <f t="shared" si="46"/>
        <v>3.5555555555555554</v>
      </c>
      <c r="D96" s="28">
        <f t="shared" si="47"/>
        <v>6</v>
      </c>
      <c r="E96" s="28"/>
      <c r="F96" s="24">
        <f t="shared" ref="F96:M96" si="50">COUNTA(F10,F35,F39,F50,F73,F91)</f>
        <v>2</v>
      </c>
      <c r="G96" s="24">
        <f t="shared" si="50"/>
        <v>1</v>
      </c>
      <c r="H96" s="24">
        <f t="shared" si="50"/>
        <v>3</v>
      </c>
      <c r="I96" s="24">
        <f t="shared" si="50"/>
        <v>3</v>
      </c>
      <c r="J96" s="24">
        <f t="shared" si="50"/>
        <v>3</v>
      </c>
      <c r="K96" s="24">
        <f t="shared" si="50"/>
        <v>2</v>
      </c>
      <c r="L96" s="24">
        <f t="shared" si="50"/>
        <v>2</v>
      </c>
      <c r="M96" s="24">
        <f t="shared" si="50"/>
        <v>4</v>
      </c>
      <c r="N96" s="24">
        <f t="shared" ref="N96:S96" si="51">COUNTA(N10,N25,N35,N39,N45,N50,N73,N91)</f>
        <v>5</v>
      </c>
      <c r="O96" s="24">
        <f t="shared" si="51"/>
        <v>3</v>
      </c>
      <c r="P96" s="24">
        <f t="shared" si="51"/>
        <v>3</v>
      </c>
      <c r="Q96" s="24">
        <f t="shared" si="51"/>
        <v>5</v>
      </c>
      <c r="R96" s="24">
        <f t="shared" si="51"/>
        <v>3</v>
      </c>
      <c r="S96" s="24">
        <f t="shared" si="51"/>
        <v>3</v>
      </c>
      <c r="T96" s="24">
        <f t="shared" ref="T96:X96" si="52">COUNTIF(T10,"&gt;0")+COUNTIF(T25,"&gt;0")+COUNTIF(T35,"&gt;0")+COUNTIF(T39,"&gt;0")+COUNTIF(T45,"&gt;0")+COUNTIF(T50,"&gt;0")+COUNTIF(T73,"&gt;0")+COUNTIF(T91,"&gt;0")</f>
        <v>6</v>
      </c>
      <c r="U96" s="24">
        <f t="shared" si="52"/>
        <v>6</v>
      </c>
      <c r="V96" s="24">
        <f t="shared" si="52"/>
        <v>4</v>
      </c>
      <c r="W96" s="24">
        <f t="shared" si="52"/>
        <v>6</v>
      </c>
      <c r="X96" s="24">
        <f t="shared" si="52"/>
        <v>4</v>
      </c>
      <c r="Y96" s="6"/>
      <c r="Z96" s="6"/>
      <c r="AA96" s="6"/>
      <c r="AB96" s="6"/>
      <c r="AC96" s="6"/>
      <c r="AD96" s="6"/>
      <c r="AE96" s="6"/>
      <c r="AF96" s="6"/>
      <c r="AG96" s="6"/>
      <c r="AH96" s="6"/>
    </row>
    <row r="97" spans="1:34" ht="12.75" customHeight="1">
      <c r="A97" s="24" t="s">
        <v>87</v>
      </c>
      <c r="B97" s="28">
        <f t="shared" si="45"/>
        <v>23</v>
      </c>
      <c r="C97" s="29">
        <f t="shared" si="46"/>
        <v>32.888888888888886</v>
      </c>
      <c r="D97" s="28"/>
      <c r="E97" s="28"/>
      <c r="F97" s="24">
        <f t="shared" ref="F97:S97" si="53">COUNTA(F4:F91)</f>
        <v>23</v>
      </c>
      <c r="G97" s="24">
        <f t="shared" si="53"/>
        <v>29</v>
      </c>
      <c r="H97" s="24">
        <f t="shared" si="53"/>
        <v>34</v>
      </c>
      <c r="I97" s="24">
        <f t="shared" si="53"/>
        <v>30</v>
      </c>
      <c r="J97" s="24">
        <f t="shared" si="53"/>
        <v>32</v>
      </c>
      <c r="K97" s="24">
        <f t="shared" si="53"/>
        <v>23</v>
      </c>
      <c r="L97" s="24">
        <f t="shared" si="53"/>
        <v>33</v>
      </c>
      <c r="M97" s="24">
        <f t="shared" si="53"/>
        <v>31</v>
      </c>
      <c r="N97" s="24">
        <f t="shared" si="53"/>
        <v>47</v>
      </c>
      <c r="O97" s="24">
        <f t="shared" si="53"/>
        <v>41</v>
      </c>
      <c r="P97" s="24">
        <f t="shared" si="53"/>
        <v>23</v>
      </c>
      <c r="Q97" s="24">
        <f t="shared" si="53"/>
        <v>32</v>
      </c>
      <c r="R97" s="24">
        <f t="shared" si="53"/>
        <v>30</v>
      </c>
      <c r="S97" s="24">
        <f t="shared" si="53"/>
        <v>27</v>
      </c>
      <c r="T97" s="24">
        <f t="shared" ref="T97:X97" si="54">COUNTIF(T4:T91,"&gt;0")</f>
        <v>37</v>
      </c>
      <c r="U97" s="24">
        <f t="shared" si="54"/>
        <v>37</v>
      </c>
      <c r="V97" s="24">
        <f t="shared" si="54"/>
        <v>38</v>
      </c>
      <c r="W97" s="24">
        <f t="shared" si="54"/>
        <v>45</v>
      </c>
      <c r="X97" s="24">
        <f t="shared" si="54"/>
        <v>35</v>
      </c>
      <c r="Y97" s="6"/>
      <c r="Z97" s="6"/>
      <c r="AA97" s="6"/>
      <c r="AB97" s="6"/>
      <c r="AC97" s="6"/>
      <c r="AD97" s="6"/>
      <c r="AE97" s="6"/>
      <c r="AF97" s="6"/>
      <c r="AG97" s="6"/>
      <c r="AH97" s="6"/>
    </row>
    <row r="98" spans="1:34" ht="12.75" customHeight="1">
      <c r="A98" s="5"/>
      <c r="B98" s="14" t="s">
        <v>88</v>
      </c>
      <c r="C98" s="13"/>
      <c r="D98" s="14"/>
      <c r="E98" s="14">
        <f>MEDIAN(F97:W97)</f>
        <v>32</v>
      </c>
      <c r="F98" s="5"/>
      <c r="G98" s="5"/>
      <c r="H98" s="5"/>
      <c r="I98" s="5"/>
      <c r="J98" s="5"/>
      <c r="K98" s="5"/>
      <c r="L98" s="5"/>
      <c r="M98" s="5"/>
      <c r="N98" s="5"/>
      <c r="O98" s="5"/>
      <c r="P98" s="5"/>
      <c r="Q98" s="5"/>
      <c r="R98" s="5"/>
      <c r="S98" s="5"/>
      <c r="T98" s="5"/>
      <c r="U98" s="5"/>
      <c r="V98" s="6"/>
      <c r="W98" s="6"/>
      <c r="X98" s="6"/>
      <c r="Y98" s="6"/>
      <c r="Z98" s="6"/>
      <c r="AA98" s="6"/>
      <c r="AB98" s="6"/>
      <c r="AC98" s="6"/>
      <c r="AD98" s="6"/>
      <c r="AE98" s="6"/>
      <c r="AF98" s="6"/>
      <c r="AG98" s="6"/>
      <c r="AH98" s="6"/>
    </row>
    <row r="99" spans="1:34" ht="12.75" customHeight="1">
      <c r="A99" s="30" t="s">
        <v>89</v>
      </c>
      <c r="B99" s="31"/>
      <c r="C99" s="32"/>
      <c r="D99" s="31"/>
      <c r="E99" s="31"/>
      <c r="F99" s="30">
        <v>21</v>
      </c>
      <c r="G99" s="30">
        <v>12</v>
      </c>
      <c r="H99" s="30">
        <v>8</v>
      </c>
      <c r="I99" s="30">
        <v>3</v>
      </c>
      <c r="J99" s="30">
        <v>1</v>
      </c>
      <c r="K99" s="30">
        <v>0</v>
      </c>
      <c r="L99" s="30">
        <v>1</v>
      </c>
      <c r="M99" s="30">
        <v>2</v>
      </c>
      <c r="N99" s="30">
        <v>6</v>
      </c>
      <c r="O99" s="30">
        <v>1</v>
      </c>
      <c r="P99" s="30">
        <v>1</v>
      </c>
      <c r="Q99" s="30">
        <v>1</v>
      </c>
      <c r="R99" s="30">
        <v>1</v>
      </c>
      <c r="S99" s="30">
        <v>1</v>
      </c>
      <c r="T99" s="30">
        <v>2</v>
      </c>
      <c r="U99" s="30">
        <v>3</v>
      </c>
      <c r="V99" s="30">
        <v>1</v>
      </c>
      <c r="W99" s="30">
        <v>1</v>
      </c>
      <c r="X99" s="30">
        <v>1</v>
      </c>
      <c r="Y99" s="6"/>
      <c r="Z99" s="6"/>
      <c r="AA99" s="6"/>
      <c r="AB99" s="6"/>
      <c r="AC99" s="6"/>
      <c r="AD99" s="6"/>
      <c r="AE99" s="6"/>
      <c r="AF99" s="6"/>
      <c r="AG99" s="6"/>
      <c r="AH99" s="6"/>
    </row>
    <row r="100" spans="1:34" ht="12.75" customHeight="1">
      <c r="A100" s="33" t="s">
        <v>90</v>
      </c>
      <c r="B100" s="34"/>
      <c r="C100" s="35"/>
      <c r="D100" s="34"/>
      <c r="E100" s="34"/>
      <c r="F100" s="33">
        <v>21</v>
      </c>
      <c r="G100" s="33">
        <f t="shared" ref="G100:U100" si="55">F100+G99</f>
        <v>33</v>
      </c>
      <c r="H100" s="33">
        <f t="shared" si="55"/>
        <v>41</v>
      </c>
      <c r="I100" s="33">
        <f t="shared" si="55"/>
        <v>44</v>
      </c>
      <c r="J100" s="33">
        <f t="shared" si="55"/>
        <v>45</v>
      </c>
      <c r="K100" s="33">
        <f t="shared" si="55"/>
        <v>45</v>
      </c>
      <c r="L100" s="33">
        <f t="shared" si="55"/>
        <v>46</v>
      </c>
      <c r="M100" s="33">
        <f t="shared" si="55"/>
        <v>48</v>
      </c>
      <c r="N100" s="33">
        <f t="shared" si="55"/>
        <v>54</v>
      </c>
      <c r="O100" s="33">
        <f t="shared" si="55"/>
        <v>55</v>
      </c>
      <c r="P100" s="33">
        <f t="shared" si="55"/>
        <v>56</v>
      </c>
      <c r="Q100" s="33">
        <f t="shared" si="55"/>
        <v>57</v>
      </c>
      <c r="R100" s="33">
        <f t="shared" si="55"/>
        <v>58</v>
      </c>
      <c r="S100" s="33">
        <f t="shared" si="55"/>
        <v>59</v>
      </c>
      <c r="T100" s="33">
        <f t="shared" si="55"/>
        <v>61</v>
      </c>
      <c r="U100" s="33">
        <f t="shared" si="55"/>
        <v>64</v>
      </c>
      <c r="V100" s="33">
        <v>65</v>
      </c>
      <c r="W100" s="33">
        <v>66</v>
      </c>
      <c r="X100" s="33">
        <v>67</v>
      </c>
      <c r="Y100" s="6"/>
      <c r="Z100" s="6"/>
      <c r="AA100" s="6"/>
      <c r="AB100" s="6"/>
      <c r="AC100" s="6"/>
      <c r="AD100" s="6"/>
      <c r="AE100" s="6"/>
      <c r="AF100" s="6"/>
      <c r="AG100" s="6"/>
      <c r="AH100" s="6"/>
    </row>
    <row r="101" spans="1:34" ht="12.75" customHeight="1">
      <c r="A101" s="5"/>
      <c r="B101" s="12"/>
      <c r="C101" s="25"/>
      <c r="D101" s="12"/>
      <c r="E101" s="12"/>
      <c r="F101" s="5"/>
      <c r="G101" s="5"/>
      <c r="H101" s="5"/>
      <c r="I101" s="5"/>
      <c r="J101" s="5"/>
      <c r="K101" s="5"/>
      <c r="L101" s="5"/>
      <c r="M101" s="5"/>
      <c r="N101" s="5"/>
      <c r="O101" s="5"/>
      <c r="P101" s="5"/>
      <c r="Q101" s="5"/>
      <c r="R101" s="5"/>
      <c r="S101" s="5"/>
      <c r="T101" s="5"/>
      <c r="U101" s="5"/>
      <c r="V101" s="6"/>
      <c r="W101" s="6"/>
      <c r="X101" s="6"/>
      <c r="Y101" s="6"/>
      <c r="Z101" s="6"/>
      <c r="AA101" s="6"/>
      <c r="AB101" s="6"/>
      <c r="AC101" s="6"/>
      <c r="AD101" s="6"/>
      <c r="AE101" s="6"/>
      <c r="AF101" s="6"/>
      <c r="AG101" s="6"/>
      <c r="AH101" s="6"/>
    </row>
    <row r="102" spans="1:34" ht="12.75" customHeight="1">
      <c r="A102" s="5"/>
      <c r="B102" s="12"/>
      <c r="C102" s="25"/>
      <c r="D102" s="12"/>
      <c r="E102" s="12"/>
      <c r="F102" s="5"/>
      <c r="G102" s="5"/>
      <c r="H102" s="5"/>
      <c r="I102" s="5"/>
      <c r="J102" s="5"/>
      <c r="K102" s="5"/>
      <c r="L102" s="5"/>
      <c r="M102" s="5"/>
      <c r="N102" s="5"/>
      <c r="O102" s="5"/>
      <c r="P102" s="5"/>
      <c r="Q102" s="5"/>
      <c r="R102" s="5"/>
      <c r="S102" s="5"/>
      <c r="T102" s="5"/>
      <c r="U102" s="5"/>
      <c r="V102" s="6"/>
      <c r="W102" s="6"/>
      <c r="X102" s="6"/>
      <c r="Y102" s="6"/>
      <c r="Z102" s="6"/>
      <c r="AA102" s="6"/>
      <c r="AB102" s="6"/>
      <c r="AC102" s="6"/>
      <c r="AD102" s="6"/>
      <c r="AE102" s="6"/>
      <c r="AF102" s="6"/>
      <c r="AG102" s="6"/>
      <c r="AH102" s="6"/>
    </row>
    <row r="103" spans="1:34" ht="12.75" customHeight="1">
      <c r="A103" s="5"/>
      <c r="B103" s="12"/>
      <c r="C103" s="25"/>
      <c r="D103" s="12"/>
      <c r="E103" s="12"/>
      <c r="F103" s="5"/>
      <c r="G103" s="5"/>
      <c r="H103" s="5"/>
      <c r="I103" s="5"/>
      <c r="J103" s="5"/>
      <c r="K103" s="5"/>
      <c r="L103" s="5"/>
      <c r="M103" s="5"/>
      <c r="N103" s="5"/>
      <c r="O103" s="5"/>
      <c r="P103" s="5"/>
      <c r="Q103" s="5"/>
      <c r="R103" s="5"/>
      <c r="S103" s="5"/>
      <c r="T103" s="5"/>
      <c r="U103" s="5"/>
      <c r="V103" s="6"/>
      <c r="W103" s="6"/>
      <c r="X103" s="6"/>
      <c r="Y103" s="6"/>
      <c r="Z103" s="6"/>
      <c r="AA103" s="6"/>
      <c r="AB103" s="6"/>
      <c r="AC103" s="6"/>
      <c r="AD103" s="6"/>
      <c r="AE103" s="6"/>
      <c r="AF103" s="6"/>
      <c r="AG103" s="6"/>
      <c r="AH103" s="6"/>
    </row>
    <row r="104" spans="1:34" ht="12.75" customHeight="1">
      <c r="A104" s="5"/>
      <c r="B104" s="12"/>
      <c r="C104" s="25"/>
      <c r="D104" s="12"/>
      <c r="E104" s="12"/>
      <c r="F104" s="5"/>
      <c r="G104" s="5"/>
      <c r="H104" s="5"/>
      <c r="I104" s="5"/>
      <c r="J104" s="5"/>
      <c r="K104" s="5"/>
      <c r="L104" s="5"/>
      <c r="M104" s="5"/>
      <c r="N104" s="5"/>
      <c r="O104" s="5"/>
      <c r="P104" s="5"/>
      <c r="Q104" s="5"/>
      <c r="R104" s="5"/>
      <c r="S104" s="5"/>
      <c r="T104" s="5"/>
      <c r="U104" s="5"/>
      <c r="V104" s="6"/>
      <c r="W104" s="6"/>
      <c r="X104" s="6"/>
      <c r="Y104" s="6"/>
      <c r="Z104" s="6"/>
      <c r="AA104" s="6"/>
      <c r="AB104" s="6"/>
      <c r="AC104" s="6"/>
      <c r="AD104" s="6"/>
      <c r="AE104" s="6"/>
      <c r="AF104" s="6"/>
      <c r="AG104" s="6"/>
      <c r="AH104" s="6"/>
    </row>
    <row r="105" spans="1:34" ht="12.75" customHeight="1">
      <c r="A105" s="5"/>
      <c r="B105" s="12"/>
      <c r="C105" s="25"/>
      <c r="D105" s="12"/>
      <c r="E105" s="12"/>
      <c r="F105" s="5"/>
      <c r="G105" s="5"/>
      <c r="H105" s="5"/>
      <c r="I105" s="5"/>
      <c r="J105" s="5"/>
      <c r="K105" s="5"/>
      <c r="L105" s="5"/>
      <c r="M105" s="5"/>
      <c r="N105" s="5"/>
      <c r="O105" s="5"/>
      <c r="P105" s="5"/>
      <c r="Q105" s="5"/>
      <c r="R105" s="5"/>
      <c r="S105" s="5"/>
      <c r="T105" s="5"/>
      <c r="U105" s="5"/>
      <c r="V105" s="6"/>
      <c r="W105" s="6"/>
      <c r="X105" s="6"/>
      <c r="Y105" s="6"/>
      <c r="Z105" s="6"/>
      <c r="AA105" s="6"/>
      <c r="AB105" s="6"/>
      <c r="AC105" s="6"/>
      <c r="AD105" s="6"/>
      <c r="AE105" s="6"/>
      <c r="AF105" s="6"/>
      <c r="AG105" s="6"/>
      <c r="AH105" s="6"/>
    </row>
    <row r="106" spans="1:34" ht="12.75" customHeight="1">
      <c r="A106" s="5"/>
      <c r="B106" s="12"/>
      <c r="C106" s="25"/>
      <c r="D106" s="12"/>
      <c r="E106" s="12"/>
      <c r="F106" s="5"/>
      <c r="G106" s="5"/>
      <c r="H106" s="5"/>
      <c r="I106" s="5"/>
      <c r="J106" s="5"/>
      <c r="K106" s="5"/>
      <c r="L106" s="5"/>
      <c r="M106" s="5"/>
      <c r="N106" s="5"/>
      <c r="O106" s="5"/>
      <c r="P106" s="5"/>
      <c r="Q106" s="5"/>
      <c r="R106" s="5"/>
      <c r="S106" s="5"/>
      <c r="T106" s="5"/>
      <c r="U106" s="5"/>
      <c r="V106" s="6"/>
      <c r="W106" s="6"/>
      <c r="X106" s="6"/>
      <c r="Y106" s="6"/>
      <c r="Z106" s="6"/>
      <c r="AA106" s="6"/>
      <c r="AB106" s="6"/>
      <c r="AC106" s="6"/>
      <c r="AD106" s="6"/>
      <c r="AE106" s="6"/>
      <c r="AF106" s="6"/>
      <c r="AG106" s="6"/>
      <c r="AH106" s="6"/>
    </row>
    <row r="107" spans="1:34" ht="12.75" customHeight="1">
      <c r="A107" s="5"/>
      <c r="B107" s="12"/>
      <c r="C107" s="25"/>
      <c r="D107" s="12"/>
      <c r="E107" s="12"/>
      <c r="F107" s="5"/>
      <c r="G107" s="5"/>
      <c r="H107" s="5"/>
      <c r="I107" s="5"/>
      <c r="J107" s="5"/>
      <c r="K107" s="5"/>
      <c r="L107" s="5"/>
      <c r="M107" s="5"/>
      <c r="N107" s="5"/>
      <c r="O107" s="5"/>
      <c r="P107" s="5"/>
      <c r="Q107" s="5"/>
      <c r="R107" s="5"/>
      <c r="S107" s="5"/>
      <c r="T107" s="5"/>
      <c r="U107" s="5"/>
      <c r="V107" s="6"/>
      <c r="W107" s="6"/>
      <c r="X107" s="6"/>
      <c r="Y107" s="6"/>
      <c r="Z107" s="6"/>
      <c r="AA107" s="6"/>
      <c r="AB107" s="6"/>
      <c r="AC107" s="6"/>
      <c r="AD107" s="6"/>
      <c r="AE107" s="6"/>
      <c r="AF107" s="6"/>
      <c r="AG107" s="6"/>
      <c r="AH107" s="6"/>
    </row>
    <row r="108" spans="1:34" ht="12.75" customHeight="1">
      <c r="A108" s="5"/>
      <c r="B108" s="12"/>
      <c r="C108" s="25"/>
      <c r="D108" s="12"/>
      <c r="E108" s="12"/>
      <c r="F108" s="5"/>
      <c r="G108" s="5"/>
      <c r="H108" s="5"/>
      <c r="I108" s="5"/>
      <c r="J108" s="5"/>
      <c r="K108" s="5"/>
      <c r="L108" s="5"/>
      <c r="M108" s="5"/>
      <c r="N108" s="5"/>
      <c r="O108" s="5"/>
      <c r="P108" s="5"/>
      <c r="Q108" s="5"/>
      <c r="R108" s="5"/>
      <c r="S108" s="5"/>
      <c r="T108" s="5"/>
      <c r="U108" s="5"/>
      <c r="V108" s="6"/>
      <c r="W108" s="6"/>
      <c r="X108" s="6"/>
      <c r="Y108" s="6"/>
      <c r="Z108" s="6"/>
      <c r="AA108" s="6"/>
      <c r="AB108" s="6"/>
      <c r="AC108" s="6"/>
      <c r="AD108" s="6"/>
      <c r="AE108" s="6"/>
      <c r="AF108" s="6"/>
      <c r="AG108" s="6"/>
      <c r="AH108" s="6"/>
    </row>
    <row r="109" spans="1:34" ht="12.75" customHeight="1">
      <c r="A109" s="5"/>
      <c r="B109" s="12"/>
      <c r="C109" s="25"/>
      <c r="D109" s="12"/>
      <c r="E109" s="12"/>
      <c r="F109" s="5"/>
      <c r="G109" s="5"/>
      <c r="H109" s="5"/>
      <c r="I109" s="5"/>
      <c r="J109" s="5"/>
      <c r="K109" s="5"/>
      <c r="L109" s="5"/>
      <c r="M109" s="5"/>
      <c r="N109" s="5"/>
      <c r="O109" s="5"/>
      <c r="P109" s="5"/>
      <c r="Q109" s="5"/>
      <c r="R109" s="5"/>
      <c r="S109" s="5"/>
      <c r="T109" s="5"/>
      <c r="U109" s="5"/>
      <c r="V109" s="6"/>
      <c r="W109" s="6"/>
      <c r="X109" s="6"/>
      <c r="Y109" s="6"/>
      <c r="Z109" s="6"/>
      <c r="AA109" s="6"/>
      <c r="AB109" s="6"/>
      <c r="AC109" s="6"/>
      <c r="AD109" s="6"/>
      <c r="AE109" s="6"/>
      <c r="AF109" s="6"/>
      <c r="AG109" s="6"/>
      <c r="AH109" s="6"/>
    </row>
    <row r="110" spans="1:34" ht="12.75" customHeight="1">
      <c r="A110" s="5"/>
      <c r="B110" s="12"/>
      <c r="C110" s="25"/>
      <c r="D110" s="12"/>
      <c r="E110" s="12"/>
      <c r="F110" s="5"/>
      <c r="G110" s="5"/>
      <c r="H110" s="5"/>
      <c r="I110" s="5"/>
      <c r="J110" s="5"/>
      <c r="K110" s="5"/>
      <c r="L110" s="5"/>
      <c r="M110" s="5"/>
      <c r="N110" s="5"/>
      <c r="O110" s="5"/>
      <c r="P110" s="5"/>
      <c r="Q110" s="5"/>
      <c r="R110" s="5"/>
      <c r="S110" s="5"/>
      <c r="T110" s="5"/>
      <c r="U110" s="5"/>
      <c r="V110" s="6"/>
      <c r="W110" s="6"/>
      <c r="X110" s="6"/>
      <c r="Y110" s="6"/>
      <c r="Z110" s="6"/>
      <c r="AA110" s="6"/>
      <c r="AB110" s="6"/>
      <c r="AC110" s="6"/>
      <c r="AD110" s="6"/>
      <c r="AE110" s="6"/>
      <c r="AF110" s="6"/>
      <c r="AG110" s="6"/>
      <c r="AH110" s="6"/>
    </row>
    <row r="111" spans="1:34" ht="12.75" customHeight="1">
      <c r="A111" s="5"/>
      <c r="B111" s="12"/>
      <c r="C111" s="25"/>
      <c r="D111" s="12"/>
      <c r="E111" s="12"/>
      <c r="F111" s="5"/>
      <c r="G111" s="5"/>
      <c r="H111" s="5"/>
      <c r="I111" s="5"/>
      <c r="J111" s="5"/>
      <c r="K111" s="5"/>
      <c r="L111" s="5"/>
      <c r="M111" s="5"/>
      <c r="N111" s="5"/>
      <c r="O111" s="5"/>
      <c r="P111" s="5"/>
      <c r="Q111" s="5"/>
      <c r="R111" s="5"/>
      <c r="S111" s="5"/>
      <c r="T111" s="5"/>
      <c r="U111" s="5"/>
      <c r="V111" s="6"/>
      <c r="W111" s="6"/>
      <c r="X111" s="6"/>
      <c r="Y111" s="6"/>
      <c r="Z111" s="6"/>
      <c r="AA111" s="6"/>
      <c r="AB111" s="6"/>
      <c r="AC111" s="6"/>
      <c r="AD111" s="6"/>
      <c r="AE111" s="6"/>
      <c r="AF111" s="6"/>
      <c r="AG111" s="6"/>
      <c r="AH111" s="6"/>
    </row>
    <row r="112" spans="1:34" ht="12.75" customHeight="1">
      <c r="A112" s="5"/>
      <c r="B112" s="12"/>
      <c r="C112" s="25"/>
      <c r="D112" s="12"/>
      <c r="E112" s="12"/>
      <c r="F112" s="5"/>
      <c r="G112" s="5"/>
      <c r="H112" s="5"/>
      <c r="I112" s="5"/>
      <c r="J112" s="5"/>
      <c r="K112" s="5"/>
      <c r="L112" s="5"/>
      <c r="M112" s="5"/>
      <c r="N112" s="5"/>
      <c r="O112" s="5"/>
      <c r="P112" s="5"/>
      <c r="Q112" s="5"/>
      <c r="R112" s="5"/>
      <c r="S112" s="5"/>
      <c r="T112" s="5"/>
      <c r="U112" s="5"/>
      <c r="V112" s="6"/>
      <c r="W112" s="6"/>
      <c r="X112" s="6"/>
      <c r="Y112" s="6"/>
      <c r="Z112" s="6"/>
      <c r="AA112" s="6"/>
      <c r="AB112" s="6"/>
      <c r="AC112" s="6"/>
      <c r="AD112" s="6"/>
      <c r="AE112" s="6"/>
      <c r="AF112" s="6"/>
      <c r="AG112" s="6"/>
      <c r="AH112" s="6"/>
    </row>
    <row r="113" spans="1:34" ht="12.75" customHeight="1">
      <c r="A113" s="5"/>
      <c r="B113" s="12"/>
      <c r="C113" s="25"/>
      <c r="D113" s="12"/>
      <c r="E113" s="12"/>
      <c r="F113" s="5"/>
      <c r="G113" s="5"/>
      <c r="H113" s="5"/>
      <c r="I113" s="5"/>
      <c r="J113" s="5"/>
      <c r="K113" s="5"/>
      <c r="L113" s="5"/>
      <c r="M113" s="5"/>
      <c r="N113" s="5"/>
      <c r="O113" s="5"/>
      <c r="P113" s="5"/>
      <c r="Q113" s="5"/>
      <c r="R113" s="5"/>
      <c r="S113" s="5"/>
      <c r="T113" s="5"/>
      <c r="U113" s="5"/>
      <c r="V113" s="6"/>
      <c r="W113" s="6"/>
      <c r="X113" s="6"/>
      <c r="Y113" s="6"/>
      <c r="Z113" s="6"/>
      <c r="AA113" s="6"/>
      <c r="AB113" s="6"/>
      <c r="AC113" s="6"/>
      <c r="AD113" s="6"/>
      <c r="AE113" s="6"/>
      <c r="AF113" s="6"/>
      <c r="AG113" s="6"/>
      <c r="AH113" s="6"/>
    </row>
    <row r="114" spans="1:34" ht="12.75" customHeight="1">
      <c r="A114" s="5"/>
      <c r="B114" s="12"/>
      <c r="C114" s="25"/>
      <c r="D114" s="12"/>
      <c r="E114" s="12"/>
      <c r="F114" s="5"/>
      <c r="G114" s="5"/>
      <c r="H114" s="5"/>
      <c r="I114" s="5"/>
      <c r="J114" s="5"/>
      <c r="K114" s="5"/>
      <c r="L114" s="5"/>
      <c r="M114" s="5"/>
      <c r="N114" s="5"/>
      <c r="O114" s="5"/>
      <c r="P114" s="5"/>
      <c r="Q114" s="5"/>
      <c r="R114" s="5"/>
      <c r="S114" s="5"/>
      <c r="T114" s="5"/>
      <c r="U114" s="5"/>
      <c r="V114" s="6"/>
      <c r="W114" s="6"/>
      <c r="X114" s="6"/>
      <c r="Y114" s="6"/>
      <c r="Z114" s="6"/>
      <c r="AA114" s="6"/>
      <c r="AB114" s="6"/>
      <c r="AC114" s="6"/>
      <c r="AD114" s="6"/>
      <c r="AE114" s="6"/>
      <c r="AF114" s="6"/>
      <c r="AG114" s="6"/>
      <c r="AH114" s="6"/>
    </row>
    <row r="115" spans="1:34" ht="12.75" customHeight="1">
      <c r="A115" s="5"/>
      <c r="B115" s="12"/>
      <c r="C115" s="25"/>
      <c r="D115" s="12"/>
      <c r="E115" s="12"/>
      <c r="F115" s="5"/>
      <c r="G115" s="5"/>
      <c r="H115" s="5"/>
      <c r="I115" s="5"/>
      <c r="J115" s="5"/>
      <c r="K115" s="5"/>
      <c r="L115" s="5"/>
      <c r="M115" s="5"/>
      <c r="N115" s="5"/>
      <c r="O115" s="5"/>
      <c r="P115" s="5"/>
      <c r="Q115" s="5"/>
      <c r="R115" s="5"/>
      <c r="S115" s="5"/>
      <c r="T115" s="5"/>
      <c r="U115" s="5"/>
      <c r="V115" s="6"/>
      <c r="W115" s="6"/>
      <c r="X115" s="6"/>
      <c r="Y115" s="6"/>
      <c r="Z115" s="6"/>
      <c r="AA115" s="6"/>
      <c r="AB115" s="6"/>
      <c r="AC115" s="6"/>
      <c r="AD115" s="6"/>
      <c r="AE115" s="6"/>
      <c r="AF115" s="6"/>
      <c r="AG115" s="6"/>
      <c r="AH115" s="6"/>
    </row>
    <row r="116" spans="1:34" ht="12.75" customHeight="1">
      <c r="A116" s="5"/>
      <c r="B116" s="12"/>
      <c r="C116" s="25"/>
      <c r="D116" s="12"/>
      <c r="E116" s="12"/>
      <c r="F116" s="5"/>
      <c r="G116" s="5"/>
      <c r="H116" s="5"/>
      <c r="I116" s="5"/>
      <c r="J116" s="5"/>
      <c r="K116" s="5"/>
      <c r="L116" s="5"/>
      <c r="M116" s="5"/>
      <c r="N116" s="5"/>
      <c r="O116" s="5"/>
      <c r="P116" s="5"/>
      <c r="Q116" s="5"/>
      <c r="R116" s="5"/>
      <c r="S116" s="5"/>
      <c r="T116" s="5"/>
      <c r="U116" s="5"/>
      <c r="V116" s="6"/>
      <c r="W116" s="6"/>
      <c r="X116" s="6"/>
      <c r="Y116" s="6"/>
      <c r="Z116" s="6"/>
      <c r="AA116" s="6"/>
      <c r="AB116" s="6"/>
      <c r="AC116" s="6"/>
      <c r="AD116" s="6"/>
      <c r="AE116" s="6"/>
      <c r="AF116" s="6"/>
      <c r="AG116" s="6"/>
      <c r="AH116" s="6"/>
    </row>
    <row r="117" spans="1:34" ht="12.75" customHeight="1">
      <c r="A117" s="5"/>
      <c r="B117" s="14"/>
      <c r="C117" s="13"/>
      <c r="D117" s="14"/>
      <c r="E117" s="14"/>
      <c r="F117" s="5"/>
      <c r="G117" s="5"/>
      <c r="H117" s="5"/>
      <c r="I117" s="5"/>
      <c r="J117" s="5"/>
      <c r="K117" s="5"/>
      <c r="L117" s="5"/>
      <c r="M117" s="5"/>
      <c r="N117" s="5"/>
      <c r="O117" s="5"/>
      <c r="P117" s="5"/>
      <c r="Q117" s="5"/>
      <c r="R117" s="5"/>
      <c r="S117" s="5"/>
      <c r="T117" s="5"/>
      <c r="U117" s="5"/>
      <c r="V117" s="6"/>
      <c r="W117" s="6"/>
      <c r="X117" s="6"/>
      <c r="Y117" s="6"/>
      <c r="Z117" s="6"/>
      <c r="AA117" s="6"/>
      <c r="AB117" s="6"/>
      <c r="AC117" s="6"/>
      <c r="AD117" s="6"/>
      <c r="AE117" s="6"/>
      <c r="AF117" s="6"/>
      <c r="AG117" s="6"/>
      <c r="AH117" s="6"/>
    </row>
    <row r="118" spans="1:34" ht="12.75" customHeight="1">
      <c r="A118" s="5"/>
      <c r="B118" s="14"/>
      <c r="C118" s="13"/>
      <c r="D118" s="14"/>
      <c r="E118" s="14"/>
      <c r="F118" s="5"/>
      <c r="G118" s="5"/>
      <c r="H118" s="5"/>
      <c r="I118" s="5"/>
      <c r="J118" s="5"/>
      <c r="K118" s="5"/>
      <c r="L118" s="5"/>
      <c r="M118" s="5"/>
      <c r="N118" s="5"/>
      <c r="O118" s="5"/>
      <c r="P118" s="5"/>
      <c r="Q118" s="5"/>
      <c r="R118" s="5"/>
      <c r="S118" s="5"/>
      <c r="T118" s="5"/>
      <c r="U118" s="5"/>
      <c r="V118" s="6"/>
      <c r="W118" s="6"/>
      <c r="X118" s="6"/>
      <c r="Y118" s="6"/>
      <c r="Z118" s="6"/>
      <c r="AA118" s="6"/>
      <c r="AB118" s="6"/>
      <c r="AC118" s="6"/>
      <c r="AD118" s="6"/>
      <c r="AE118" s="6"/>
      <c r="AF118" s="6"/>
      <c r="AG118" s="6"/>
      <c r="AH118" s="6"/>
    </row>
    <row r="119" spans="1:34" ht="12.75" customHeight="1">
      <c r="A119" s="5"/>
      <c r="B119" s="14"/>
      <c r="C119" s="13"/>
      <c r="D119" s="14"/>
      <c r="E119" s="14"/>
      <c r="F119" s="5"/>
      <c r="G119" s="5"/>
      <c r="H119" s="5"/>
      <c r="I119" s="5"/>
      <c r="J119" s="5"/>
      <c r="K119" s="5"/>
      <c r="L119" s="5"/>
      <c r="M119" s="5"/>
      <c r="N119" s="5"/>
      <c r="O119" s="5"/>
      <c r="P119" s="5"/>
      <c r="Q119" s="5"/>
      <c r="R119" s="5"/>
      <c r="S119" s="5"/>
      <c r="T119" s="5"/>
      <c r="U119" s="5"/>
      <c r="V119" s="6"/>
      <c r="W119" s="6"/>
      <c r="X119" s="6"/>
      <c r="Y119" s="6"/>
      <c r="Z119" s="6"/>
      <c r="AA119" s="6"/>
      <c r="AB119" s="6"/>
      <c r="AC119" s="6"/>
      <c r="AD119" s="6"/>
      <c r="AE119" s="6"/>
      <c r="AF119" s="6"/>
      <c r="AG119" s="6"/>
      <c r="AH119" s="6"/>
    </row>
    <row r="120" spans="1:34" ht="12.75" customHeight="1">
      <c r="A120" s="5"/>
      <c r="B120" s="14"/>
      <c r="C120" s="13"/>
      <c r="D120" s="14"/>
      <c r="E120" s="14"/>
      <c r="F120" s="5"/>
      <c r="G120" s="5"/>
      <c r="H120" s="5"/>
      <c r="I120" s="5"/>
      <c r="J120" s="5"/>
      <c r="K120" s="5"/>
      <c r="L120" s="5"/>
      <c r="M120" s="5"/>
      <c r="N120" s="5"/>
      <c r="O120" s="5"/>
      <c r="P120" s="5"/>
      <c r="Q120" s="5"/>
      <c r="R120" s="5"/>
      <c r="S120" s="5"/>
      <c r="T120" s="5"/>
      <c r="U120" s="5"/>
      <c r="V120" s="6"/>
      <c r="W120" s="6"/>
      <c r="X120" s="6"/>
      <c r="Y120" s="6"/>
      <c r="Z120" s="6"/>
      <c r="AA120" s="6"/>
      <c r="AB120" s="6"/>
      <c r="AC120" s="6"/>
      <c r="AD120" s="6"/>
      <c r="AE120" s="6"/>
      <c r="AF120" s="6"/>
      <c r="AG120" s="6"/>
      <c r="AH120" s="6"/>
    </row>
    <row r="121" spans="1:34" ht="12.75" customHeight="1">
      <c r="A121" s="5"/>
      <c r="B121" s="14"/>
      <c r="C121" s="13"/>
      <c r="D121" s="14"/>
      <c r="E121" s="14"/>
      <c r="F121" s="5"/>
      <c r="G121" s="5"/>
      <c r="H121" s="5"/>
      <c r="I121" s="5"/>
      <c r="J121" s="5"/>
      <c r="K121" s="5"/>
      <c r="L121" s="5"/>
      <c r="M121" s="5"/>
      <c r="N121" s="5"/>
      <c r="O121" s="5"/>
      <c r="P121" s="5"/>
      <c r="Q121" s="5"/>
      <c r="R121" s="5"/>
      <c r="S121" s="5"/>
      <c r="T121" s="5"/>
      <c r="U121" s="5"/>
      <c r="V121" s="6"/>
      <c r="W121" s="6"/>
      <c r="X121" s="6"/>
      <c r="Y121" s="6"/>
      <c r="Z121" s="6"/>
      <c r="AA121" s="6"/>
      <c r="AB121" s="6"/>
      <c r="AC121" s="6"/>
      <c r="AD121" s="6"/>
      <c r="AE121" s="6"/>
      <c r="AF121" s="6"/>
      <c r="AG121" s="6"/>
      <c r="AH121" s="6"/>
    </row>
    <row r="122" spans="1:34" ht="12.75" customHeight="1">
      <c r="A122" s="5"/>
      <c r="B122" s="14"/>
      <c r="C122" s="13"/>
      <c r="D122" s="14"/>
      <c r="E122" s="14"/>
      <c r="F122" s="5"/>
      <c r="G122" s="5"/>
      <c r="H122" s="5"/>
      <c r="I122" s="5"/>
      <c r="J122" s="5"/>
      <c r="K122" s="5"/>
      <c r="L122" s="5"/>
      <c r="M122" s="5"/>
      <c r="N122" s="5"/>
      <c r="O122" s="5"/>
      <c r="P122" s="5"/>
      <c r="Q122" s="5"/>
      <c r="R122" s="5"/>
      <c r="S122" s="5"/>
      <c r="T122" s="5"/>
      <c r="U122" s="5"/>
      <c r="V122" s="6"/>
      <c r="W122" s="6"/>
      <c r="X122" s="6"/>
      <c r="Y122" s="6"/>
      <c r="Z122" s="6"/>
      <c r="AA122" s="6"/>
      <c r="AB122" s="6"/>
      <c r="AC122" s="6"/>
      <c r="AD122" s="6"/>
      <c r="AE122" s="6"/>
      <c r="AF122" s="6"/>
      <c r="AG122" s="6"/>
      <c r="AH122" s="6"/>
    </row>
    <row r="123" spans="1:34" ht="12.75" customHeight="1">
      <c r="A123" s="5"/>
      <c r="B123" s="14"/>
      <c r="C123" s="13"/>
      <c r="D123" s="14"/>
      <c r="E123" s="14"/>
      <c r="F123" s="5"/>
      <c r="G123" s="5"/>
      <c r="H123" s="5"/>
      <c r="I123" s="5"/>
      <c r="J123" s="5"/>
      <c r="K123" s="5"/>
      <c r="L123" s="5"/>
      <c r="M123" s="5"/>
      <c r="N123" s="5"/>
      <c r="O123" s="5"/>
      <c r="P123" s="5"/>
      <c r="Q123" s="5"/>
      <c r="R123" s="5"/>
      <c r="S123" s="5"/>
      <c r="T123" s="5"/>
      <c r="U123" s="5"/>
      <c r="V123" s="6"/>
      <c r="W123" s="6"/>
      <c r="X123" s="6"/>
      <c r="Y123" s="6"/>
      <c r="Z123" s="6"/>
      <c r="AA123" s="6"/>
      <c r="AB123" s="6"/>
      <c r="AC123" s="6"/>
      <c r="AD123" s="6"/>
      <c r="AE123" s="6"/>
      <c r="AF123" s="6"/>
      <c r="AG123" s="6"/>
      <c r="AH123" s="6"/>
    </row>
    <row r="124" spans="1:34" ht="12.75" customHeight="1">
      <c r="A124" s="5"/>
      <c r="B124" s="14"/>
      <c r="C124" s="13"/>
      <c r="D124" s="14"/>
      <c r="E124" s="14"/>
      <c r="F124" s="5"/>
      <c r="G124" s="5"/>
      <c r="H124" s="5"/>
      <c r="I124" s="5"/>
      <c r="J124" s="5"/>
      <c r="K124" s="5"/>
      <c r="L124" s="5"/>
      <c r="M124" s="5"/>
      <c r="N124" s="5"/>
      <c r="O124" s="5"/>
      <c r="P124" s="5"/>
      <c r="Q124" s="5"/>
      <c r="R124" s="5"/>
      <c r="S124" s="5"/>
      <c r="T124" s="5"/>
      <c r="U124" s="5"/>
      <c r="V124" s="6"/>
      <c r="W124" s="6"/>
      <c r="X124" s="6"/>
      <c r="Y124" s="6"/>
      <c r="Z124" s="6"/>
      <c r="AA124" s="6"/>
      <c r="AB124" s="6"/>
      <c r="AC124" s="6"/>
      <c r="AD124" s="6"/>
      <c r="AE124" s="6"/>
      <c r="AF124" s="6"/>
      <c r="AG124" s="6"/>
      <c r="AH124" s="6"/>
    </row>
    <row r="125" spans="1:34" ht="12.75" customHeight="1">
      <c r="A125" s="5"/>
      <c r="B125" s="14"/>
      <c r="C125" s="13"/>
      <c r="D125" s="14"/>
      <c r="E125" s="14"/>
      <c r="F125" s="5"/>
      <c r="G125" s="5"/>
      <c r="H125" s="5"/>
      <c r="I125" s="5"/>
      <c r="J125" s="5"/>
      <c r="K125" s="5"/>
      <c r="L125" s="5"/>
      <c r="M125" s="5"/>
      <c r="N125" s="5"/>
      <c r="O125" s="5"/>
      <c r="P125" s="5"/>
      <c r="Q125" s="5"/>
      <c r="R125" s="5"/>
      <c r="S125" s="5"/>
      <c r="T125" s="5"/>
      <c r="U125" s="5"/>
      <c r="V125" s="6"/>
      <c r="W125" s="6"/>
      <c r="X125" s="6"/>
      <c r="Y125" s="6"/>
      <c r="Z125" s="6"/>
      <c r="AA125" s="6"/>
      <c r="AB125" s="6"/>
      <c r="AC125" s="6"/>
      <c r="AD125" s="6"/>
      <c r="AE125" s="6"/>
      <c r="AF125" s="6"/>
      <c r="AG125" s="6"/>
      <c r="AH125" s="6"/>
    </row>
    <row r="126" spans="1:34" ht="12.75" customHeight="1">
      <c r="A126" s="5"/>
      <c r="B126" s="14"/>
      <c r="C126" s="13"/>
      <c r="D126" s="14"/>
      <c r="E126" s="14"/>
      <c r="F126" s="5"/>
      <c r="G126" s="5"/>
      <c r="H126" s="5"/>
      <c r="I126" s="5"/>
      <c r="J126" s="5"/>
      <c r="K126" s="5"/>
      <c r="L126" s="5"/>
      <c r="M126" s="5"/>
      <c r="N126" s="5"/>
      <c r="O126" s="5"/>
      <c r="P126" s="5"/>
      <c r="Q126" s="5"/>
      <c r="R126" s="5"/>
      <c r="S126" s="5"/>
      <c r="T126" s="5"/>
      <c r="U126" s="5"/>
      <c r="V126" s="6"/>
      <c r="W126" s="6"/>
      <c r="X126" s="6"/>
      <c r="Y126" s="6"/>
      <c r="Z126" s="6"/>
      <c r="AA126" s="6"/>
      <c r="AB126" s="6"/>
      <c r="AC126" s="6"/>
      <c r="AD126" s="6"/>
      <c r="AE126" s="6"/>
      <c r="AF126" s="6"/>
      <c r="AG126" s="6"/>
      <c r="AH126" s="6"/>
    </row>
    <row r="127" spans="1:34" ht="12.75" customHeight="1">
      <c r="A127" s="5"/>
      <c r="B127" s="14"/>
      <c r="C127" s="13"/>
      <c r="D127" s="14"/>
      <c r="E127" s="14"/>
      <c r="F127" s="5"/>
      <c r="G127" s="5"/>
      <c r="H127" s="5"/>
      <c r="I127" s="5"/>
      <c r="J127" s="5"/>
      <c r="K127" s="5"/>
      <c r="L127" s="5"/>
      <c r="M127" s="5"/>
      <c r="N127" s="5"/>
      <c r="O127" s="5"/>
      <c r="P127" s="5"/>
      <c r="Q127" s="5"/>
      <c r="R127" s="5"/>
      <c r="S127" s="5"/>
      <c r="T127" s="5"/>
      <c r="U127" s="5"/>
      <c r="V127" s="6"/>
      <c r="W127" s="6"/>
      <c r="X127" s="6"/>
      <c r="Y127" s="6"/>
      <c r="Z127" s="6"/>
      <c r="AA127" s="6"/>
      <c r="AB127" s="6"/>
      <c r="AC127" s="6"/>
      <c r="AD127" s="6"/>
      <c r="AE127" s="6"/>
      <c r="AF127" s="6"/>
      <c r="AG127" s="6"/>
      <c r="AH127" s="6"/>
    </row>
    <row r="128" spans="1:34" ht="12.75" customHeight="1">
      <c r="A128" s="5"/>
      <c r="B128" s="14"/>
      <c r="C128" s="13"/>
      <c r="D128" s="14"/>
      <c r="E128" s="14"/>
      <c r="F128" s="5"/>
      <c r="G128" s="5"/>
      <c r="H128" s="5"/>
      <c r="I128" s="5"/>
      <c r="J128" s="5"/>
      <c r="K128" s="5"/>
      <c r="L128" s="5"/>
      <c r="M128" s="5"/>
      <c r="N128" s="5"/>
      <c r="O128" s="5"/>
      <c r="P128" s="5"/>
      <c r="Q128" s="5"/>
      <c r="R128" s="5"/>
      <c r="S128" s="5"/>
      <c r="T128" s="5"/>
      <c r="U128" s="5"/>
      <c r="V128" s="6"/>
      <c r="W128" s="6"/>
      <c r="X128" s="6"/>
      <c r="Y128" s="6"/>
      <c r="Z128" s="6"/>
      <c r="AA128" s="6"/>
      <c r="AB128" s="6"/>
      <c r="AC128" s="6"/>
      <c r="AD128" s="6"/>
      <c r="AE128" s="6"/>
      <c r="AF128" s="6"/>
      <c r="AG128" s="6"/>
      <c r="AH128" s="6"/>
    </row>
    <row r="129" spans="1:34" ht="12.75" customHeight="1">
      <c r="A129" s="5"/>
      <c r="B129" s="14"/>
      <c r="C129" s="13"/>
      <c r="D129" s="14"/>
      <c r="E129" s="14"/>
      <c r="F129" s="5"/>
      <c r="G129" s="5"/>
      <c r="H129" s="5"/>
      <c r="I129" s="5"/>
      <c r="J129" s="5"/>
      <c r="K129" s="5"/>
      <c r="L129" s="5"/>
      <c r="M129" s="5"/>
      <c r="N129" s="5"/>
      <c r="O129" s="5"/>
      <c r="P129" s="5"/>
      <c r="Q129" s="5"/>
      <c r="R129" s="5"/>
      <c r="S129" s="5"/>
      <c r="T129" s="5"/>
      <c r="U129" s="5"/>
      <c r="V129" s="6"/>
      <c r="W129" s="6"/>
      <c r="X129" s="6"/>
      <c r="Y129" s="6"/>
      <c r="Z129" s="6"/>
      <c r="AA129" s="6"/>
      <c r="AB129" s="6"/>
      <c r="AC129" s="6"/>
      <c r="AD129" s="6"/>
      <c r="AE129" s="6"/>
      <c r="AF129" s="6"/>
      <c r="AG129" s="6"/>
      <c r="AH129" s="6"/>
    </row>
    <row r="130" spans="1:34" ht="12.75" customHeight="1">
      <c r="A130" s="5"/>
      <c r="B130" s="14"/>
      <c r="C130" s="13"/>
      <c r="D130" s="14"/>
      <c r="E130" s="14"/>
      <c r="F130" s="5"/>
      <c r="G130" s="5"/>
      <c r="H130" s="5"/>
      <c r="I130" s="5"/>
      <c r="J130" s="5"/>
      <c r="K130" s="5"/>
      <c r="L130" s="5"/>
      <c r="M130" s="5"/>
      <c r="N130" s="5"/>
      <c r="O130" s="5"/>
      <c r="P130" s="5"/>
      <c r="Q130" s="5"/>
      <c r="R130" s="5"/>
      <c r="S130" s="5"/>
      <c r="T130" s="5"/>
      <c r="U130" s="5"/>
      <c r="V130" s="6"/>
      <c r="W130" s="6"/>
      <c r="X130" s="6"/>
      <c r="Y130" s="6"/>
      <c r="Z130" s="6"/>
      <c r="AA130" s="6"/>
      <c r="AB130" s="6"/>
      <c r="AC130" s="6"/>
      <c r="AD130" s="6"/>
      <c r="AE130" s="6"/>
      <c r="AF130" s="6"/>
      <c r="AG130" s="6"/>
      <c r="AH130" s="6"/>
    </row>
    <row r="131" spans="1:34" ht="12.75" customHeight="1">
      <c r="A131" s="5"/>
      <c r="B131" s="14"/>
      <c r="C131" s="13"/>
      <c r="D131" s="14"/>
      <c r="E131" s="14"/>
      <c r="F131" s="5"/>
      <c r="G131" s="5"/>
      <c r="H131" s="5"/>
      <c r="I131" s="5"/>
      <c r="J131" s="5"/>
      <c r="K131" s="5"/>
      <c r="L131" s="5"/>
      <c r="M131" s="5"/>
      <c r="N131" s="5"/>
      <c r="O131" s="5"/>
      <c r="P131" s="5"/>
      <c r="Q131" s="5"/>
      <c r="R131" s="5"/>
      <c r="S131" s="5"/>
      <c r="T131" s="5"/>
      <c r="U131" s="5"/>
      <c r="V131" s="6"/>
      <c r="W131" s="6"/>
      <c r="X131" s="6"/>
      <c r="Y131" s="6"/>
      <c r="Z131" s="6"/>
      <c r="AA131" s="6"/>
      <c r="AB131" s="6"/>
      <c r="AC131" s="6"/>
      <c r="AD131" s="6"/>
      <c r="AE131" s="6"/>
      <c r="AF131" s="6"/>
      <c r="AG131" s="6"/>
      <c r="AH131" s="6"/>
    </row>
    <row r="132" spans="1:34" ht="12.75" customHeight="1">
      <c r="A132" s="5"/>
      <c r="B132" s="14"/>
      <c r="C132" s="13"/>
      <c r="D132" s="14"/>
      <c r="E132" s="14"/>
      <c r="F132" s="5"/>
      <c r="G132" s="5"/>
      <c r="H132" s="5"/>
      <c r="I132" s="5"/>
      <c r="J132" s="5"/>
      <c r="K132" s="5"/>
      <c r="L132" s="5"/>
      <c r="M132" s="5"/>
      <c r="N132" s="5"/>
      <c r="O132" s="5"/>
      <c r="P132" s="5"/>
      <c r="Q132" s="5"/>
      <c r="R132" s="5"/>
      <c r="S132" s="5"/>
      <c r="T132" s="5"/>
      <c r="U132" s="5"/>
      <c r="V132" s="6"/>
      <c r="W132" s="6"/>
      <c r="X132" s="6"/>
      <c r="Y132" s="6"/>
      <c r="Z132" s="6"/>
      <c r="AA132" s="6"/>
      <c r="AB132" s="6"/>
      <c r="AC132" s="6"/>
      <c r="AD132" s="6"/>
      <c r="AE132" s="6"/>
      <c r="AF132" s="6"/>
      <c r="AG132" s="6"/>
      <c r="AH132" s="6"/>
    </row>
    <row r="133" spans="1:34" ht="12.75" customHeight="1">
      <c r="A133" s="5"/>
      <c r="B133" s="14"/>
      <c r="C133" s="13"/>
      <c r="D133" s="14"/>
      <c r="E133" s="14"/>
      <c r="F133" s="5"/>
      <c r="G133" s="5"/>
      <c r="H133" s="5"/>
      <c r="I133" s="5"/>
      <c r="J133" s="5"/>
      <c r="K133" s="5"/>
      <c r="L133" s="5"/>
      <c r="M133" s="5"/>
      <c r="N133" s="5"/>
      <c r="O133" s="5"/>
      <c r="P133" s="5"/>
      <c r="Q133" s="5"/>
      <c r="R133" s="5"/>
      <c r="S133" s="5"/>
      <c r="T133" s="5"/>
      <c r="U133" s="5"/>
      <c r="V133" s="6"/>
      <c r="W133" s="6"/>
      <c r="X133" s="6"/>
      <c r="Y133" s="6"/>
      <c r="Z133" s="6"/>
      <c r="AA133" s="6"/>
      <c r="AB133" s="6"/>
      <c r="AC133" s="6"/>
      <c r="AD133" s="6"/>
      <c r="AE133" s="6"/>
      <c r="AF133" s="6"/>
      <c r="AG133" s="6"/>
      <c r="AH133" s="6"/>
    </row>
    <row r="134" spans="1:34" ht="12.75" customHeight="1">
      <c r="A134" s="5"/>
      <c r="B134" s="14"/>
      <c r="C134" s="13"/>
      <c r="D134" s="14"/>
      <c r="E134" s="14"/>
      <c r="F134" s="5"/>
      <c r="G134" s="5"/>
      <c r="H134" s="5"/>
      <c r="I134" s="5"/>
      <c r="J134" s="5"/>
      <c r="K134" s="5"/>
      <c r="L134" s="5"/>
      <c r="M134" s="5"/>
      <c r="N134" s="5"/>
      <c r="O134" s="5"/>
      <c r="P134" s="5"/>
      <c r="Q134" s="5"/>
      <c r="R134" s="5"/>
      <c r="S134" s="5"/>
      <c r="T134" s="5"/>
      <c r="U134" s="5"/>
      <c r="V134" s="6"/>
      <c r="W134" s="6"/>
      <c r="X134" s="6"/>
      <c r="Y134" s="6"/>
      <c r="Z134" s="6"/>
      <c r="AA134" s="6"/>
      <c r="AB134" s="6"/>
      <c r="AC134" s="6"/>
      <c r="AD134" s="6"/>
      <c r="AE134" s="6"/>
      <c r="AF134" s="6"/>
      <c r="AG134" s="6"/>
      <c r="AH134" s="6"/>
    </row>
    <row r="135" spans="1:34" ht="12.75" customHeight="1">
      <c r="A135" s="5"/>
      <c r="B135" s="14"/>
      <c r="C135" s="13"/>
      <c r="D135" s="14"/>
      <c r="E135" s="14"/>
      <c r="F135" s="5"/>
      <c r="G135" s="5"/>
      <c r="H135" s="5"/>
      <c r="I135" s="5"/>
      <c r="J135" s="5"/>
      <c r="K135" s="5"/>
      <c r="L135" s="5"/>
      <c r="M135" s="5"/>
      <c r="N135" s="5"/>
      <c r="O135" s="5"/>
      <c r="P135" s="5"/>
      <c r="Q135" s="5"/>
      <c r="R135" s="5"/>
      <c r="S135" s="5"/>
      <c r="T135" s="5"/>
      <c r="U135" s="5"/>
      <c r="V135" s="6"/>
      <c r="W135" s="6"/>
      <c r="X135" s="6"/>
      <c r="Y135" s="6"/>
      <c r="Z135" s="6"/>
      <c r="AA135" s="6"/>
      <c r="AB135" s="6"/>
      <c r="AC135" s="6"/>
      <c r="AD135" s="6"/>
      <c r="AE135" s="6"/>
      <c r="AF135" s="6"/>
      <c r="AG135" s="6"/>
      <c r="AH135" s="6"/>
    </row>
    <row r="136" spans="1:34" ht="12.75" customHeight="1">
      <c r="A136" s="5"/>
      <c r="B136" s="14"/>
      <c r="C136" s="13"/>
      <c r="D136" s="14"/>
      <c r="E136" s="14"/>
      <c r="F136" s="5"/>
      <c r="G136" s="5"/>
      <c r="H136" s="5"/>
      <c r="I136" s="5"/>
      <c r="J136" s="5"/>
      <c r="K136" s="5"/>
      <c r="L136" s="5"/>
      <c r="M136" s="5"/>
      <c r="N136" s="5"/>
      <c r="O136" s="5"/>
      <c r="P136" s="5"/>
      <c r="Q136" s="5"/>
      <c r="R136" s="5"/>
      <c r="S136" s="5"/>
      <c r="T136" s="5"/>
      <c r="U136" s="5"/>
      <c r="V136" s="6"/>
      <c r="W136" s="6"/>
      <c r="X136" s="6"/>
      <c r="Y136" s="6"/>
      <c r="Z136" s="6"/>
      <c r="AA136" s="6"/>
      <c r="AB136" s="6"/>
      <c r="AC136" s="6"/>
      <c r="AD136" s="6"/>
      <c r="AE136" s="6"/>
      <c r="AF136" s="6"/>
      <c r="AG136" s="6"/>
      <c r="AH136" s="6"/>
    </row>
    <row r="137" spans="1:34" ht="12.75" customHeight="1">
      <c r="A137" s="5"/>
      <c r="B137" s="14"/>
      <c r="C137" s="13"/>
      <c r="D137" s="14"/>
      <c r="E137" s="14"/>
      <c r="F137" s="5"/>
      <c r="G137" s="5"/>
      <c r="H137" s="5"/>
      <c r="I137" s="5"/>
      <c r="J137" s="5"/>
      <c r="K137" s="5"/>
      <c r="L137" s="5"/>
      <c r="M137" s="5"/>
      <c r="N137" s="5"/>
      <c r="O137" s="5"/>
      <c r="P137" s="5"/>
      <c r="Q137" s="5"/>
      <c r="R137" s="5"/>
      <c r="S137" s="5"/>
      <c r="T137" s="5"/>
      <c r="U137" s="5"/>
      <c r="V137" s="6"/>
      <c r="W137" s="6"/>
      <c r="X137" s="6"/>
      <c r="Y137" s="6"/>
      <c r="Z137" s="6"/>
      <c r="AA137" s="6"/>
      <c r="AB137" s="6"/>
      <c r="AC137" s="6"/>
      <c r="AD137" s="6"/>
      <c r="AE137" s="6"/>
      <c r="AF137" s="6"/>
      <c r="AG137" s="6"/>
      <c r="AH137" s="6"/>
    </row>
    <row r="138" spans="1:34" ht="12.75" customHeight="1">
      <c r="A138" s="5"/>
      <c r="B138" s="14"/>
      <c r="C138" s="13"/>
      <c r="D138" s="14"/>
      <c r="E138" s="14"/>
      <c r="F138" s="5"/>
      <c r="G138" s="5"/>
      <c r="H138" s="5"/>
      <c r="I138" s="5"/>
      <c r="J138" s="5"/>
      <c r="K138" s="5"/>
      <c r="L138" s="5"/>
      <c r="M138" s="5"/>
      <c r="N138" s="5"/>
      <c r="O138" s="5"/>
      <c r="P138" s="5"/>
      <c r="Q138" s="5"/>
      <c r="R138" s="5"/>
      <c r="S138" s="5"/>
      <c r="T138" s="5"/>
      <c r="U138" s="5"/>
      <c r="V138" s="6"/>
      <c r="W138" s="6"/>
      <c r="X138" s="6"/>
      <c r="Y138" s="6"/>
      <c r="Z138" s="6"/>
      <c r="AA138" s="6"/>
      <c r="AB138" s="6"/>
      <c r="AC138" s="6"/>
      <c r="AD138" s="6"/>
      <c r="AE138" s="6"/>
      <c r="AF138" s="6"/>
      <c r="AG138" s="6"/>
      <c r="AH138" s="6"/>
    </row>
    <row r="139" spans="1:34" ht="12.75" customHeight="1">
      <c r="A139" s="5"/>
      <c r="B139" s="14"/>
      <c r="C139" s="13"/>
      <c r="D139" s="14"/>
      <c r="E139" s="14"/>
      <c r="F139" s="5"/>
      <c r="G139" s="5"/>
      <c r="H139" s="5"/>
      <c r="I139" s="5"/>
      <c r="J139" s="5"/>
      <c r="K139" s="5"/>
      <c r="L139" s="5"/>
      <c r="M139" s="5"/>
      <c r="N139" s="5"/>
      <c r="O139" s="5"/>
      <c r="P139" s="5"/>
      <c r="Q139" s="5"/>
      <c r="R139" s="5"/>
      <c r="S139" s="5"/>
      <c r="T139" s="5"/>
      <c r="U139" s="5"/>
      <c r="V139" s="6"/>
      <c r="W139" s="6"/>
      <c r="X139" s="6"/>
      <c r="Y139" s="6"/>
      <c r="Z139" s="6"/>
      <c r="AA139" s="6"/>
      <c r="AB139" s="6"/>
      <c r="AC139" s="6"/>
      <c r="AD139" s="6"/>
      <c r="AE139" s="6"/>
      <c r="AF139" s="6"/>
      <c r="AG139" s="6"/>
      <c r="AH139" s="6"/>
    </row>
    <row r="140" spans="1:34" ht="12.75" customHeight="1">
      <c r="A140" s="5"/>
      <c r="B140" s="14"/>
      <c r="C140" s="13"/>
      <c r="D140" s="14"/>
      <c r="E140" s="14"/>
      <c r="F140" s="5"/>
      <c r="G140" s="5"/>
      <c r="H140" s="5"/>
      <c r="I140" s="5"/>
      <c r="J140" s="5"/>
      <c r="K140" s="5"/>
      <c r="L140" s="5"/>
      <c r="M140" s="5"/>
      <c r="N140" s="5"/>
      <c r="O140" s="5"/>
      <c r="P140" s="5"/>
      <c r="Q140" s="5"/>
      <c r="R140" s="5"/>
      <c r="S140" s="5"/>
      <c r="T140" s="5"/>
      <c r="U140" s="5"/>
      <c r="V140" s="6"/>
      <c r="W140" s="6"/>
      <c r="X140" s="6"/>
      <c r="Y140" s="6"/>
      <c r="Z140" s="6"/>
      <c r="AA140" s="6"/>
      <c r="AB140" s="6"/>
      <c r="AC140" s="6"/>
      <c r="AD140" s="6"/>
      <c r="AE140" s="6"/>
      <c r="AF140" s="6"/>
      <c r="AG140" s="6"/>
      <c r="AH140" s="6"/>
    </row>
    <row r="141" spans="1:34" ht="12.75" customHeight="1">
      <c r="A141" s="5"/>
      <c r="B141" s="14"/>
      <c r="C141" s="13"/>
      <c r="D141" s="14"/>
      <c r="E141" s="14"/>
      <c r="F141" s="5"/>
      <c r="G141" s="5"/>
      <c r="H141" s="5"/>
      <c r="I141" s="5"/>
      <c r="J141" s="5"/>
      <c r="K141" s="5"/>
      <c r="L141" s="5"/>
      <c r="M141" s="5"/>
      <c r="N141" s="5"/>
      <c r="O141" s="5"/>
      <c r="P141" s="5"/>
      <c r="Q141" s="5"/>
      <c r="R141" s="5"/>
      <c r="S141" s="5"/>
      <c r="T141" s="5"/>
      <c r="U141" s="5"/>
      <c r="V141" s="6"/>
      <c r="W141" s="6"/>
      <c r="X141" s="6"/>
      <c r="Y141" s="6"/>
      <c r="Z141" s="6"/>
      <c r="AA141" s="6"/>
      <c r="AB141" s="6"/>
      <c r="AC141" s="6"/>
      <c r="AD141" s="6"/>
      <c r="AE141" s="6"/>
      <c r="AF141" s="6"/>
      <c r="AG141" s="6"/>
      <c r="AH141" s="6"/>
    </row>
    <row r="142" spans="1:34" ht="12.75" customHeight="1">
      <c r="A142" s="5"/>
      <c r="B142" s="14"/>
      <c r="C142" s="13"/>
      <c r="D142" s="14"/>
      <c r="E142" s="14"/>
      <c r="F142" s="5"/>
      <c r="G142" s="5"/>
      <c r="H142" s="5"/>
      <c r="I142" s="5"/>
      <c r="J142" s="5"/>
      <c r="K142" s="5"/>
      <c r="L142" s="5"/>
      <c r="M142" s="5"/>
      <c r="N142" s="5"/>
      <c r="O142" s="5"/>
      <c r="P142" s="5"/>
      <c r="Q142" s="5"/>
      <c r="R142" s="5"/>
      <c r="S142" s="5"/>
      <c r="T142" s="5"/>
      <c r="U142" s="5"/>
      <c r="V142" s="6"/>
      <c r="W142" s="6"/>
      <c r="X142" s="6"/>
      <c r="Y142" s="6"/>
      <c r="Z142" s="6"/>
      <c r="AA142" s="6"/>
      <c r="AB142" s="6"/>
      <c r="AC142" s="6"/>
      <c r="AD142" s="6"/>
      <c r="AE142" s="6"/>
      <c r="AF142" s="6"/>
      <c r="AG142" s="6"/>
      <c r="AH142" s="6"/>
    </row>
    <row r="143" spans="1:34" ht="12.75" customHeight="1">
      <c r="A143" s="5"/>
      <c r="B143" s="14"/>
      <c r="C143" s="13"/>
      <c r="D143" s="14"/>
      <c r="E143" s="14"/>
      <c r="F143" s="5"/>
      <c r="G143" s="5"/>
      <c r="H143" s="5"/>
      <c r="I143" s="5"/>
      <c r="J143" s="5"/>
      <c r="K143" s="5"/>
      <c r="L143" s="5"/>
      <c r="M143" s="5"/>
      <c r="N143" s="5"/>
      <c r="O143" s="5"/>
      <c r="P143" s="5"/>
      <c r="Q143" s="5"/>
      <c r="R143" s="5"/>
      <c r="S143" s="5"/>
      <c r="T143" s="5"/>
      <c r="U143" s="5"/>
      <c r="V143" s="6"/>
      <c r="W143" s="6"/>
      <c r="X143" s="6"/>
      <c r="Y143" s="6"/>
      <c r="Z143" s="6"/>
      <c r="AA143" s="6"/>
      <c r="AB143" s="6"/>
      <c r="AC143" s="6"/>
      <c r="AD143" s="6"/>
      <c r="AE143" s="6"/>
      <c r="AF143" s="6"/>
      <c r="AG143" s="6"/>
      <c r="AH143" s="6"/>
    </row>
    <row r="144" spans="1:34" ht="12.75" customHeight="1">
      <c r="A144" s="5"/>
      <c r="B144" s="14"/>
      <c r="C144" s="13"/>
      <c r="D144" s="14"/>
      <c r="E144" s="14"/>
      <c r="F144" s="5"/>
      <c r="G144" s="5"/>
      <c r="H144" s="5"/>
      <c r="I144" s="5"/>
      <c r="J144" s="5"/>
      <c r="K144" s="5"/>
      <c r="L144" s="5"/>
      <c r="M144" s="5"/>
      <c r="N144" s="5"/>
      <c r="O144" s="5"/>
      <c r="P144" s="5"/>
      <c r="Q144" s="5"/>
      <c r="R144" s="5"/>
      <c r="S144" s="5"/>
      <c r="T144" s="5"/>
      <c r="U144" s="5"/>
      <c r="V144" s="6"/>
      <c r="W144" s="6"/>
      <c r="X144" s="6"/>
      <c r="Y144" s="6"/>
      <c r="Z144" s="6"/>
      <c r="AA144" s="6"/>
      <c r="AB144" s="6"/>
      <c r="AC144" s="6"/>
      <c r="AD144" s="6"/>
      <c r="AE144" s="6"/>
      <c r="AF144" s="6"/>
      <c r="AG144" s="6"/>
      <c r="AH144" s="6"/>
    </row>
    <row r="145" spans="1:34" ht="12.75" customHeight="1">
      <c r="A145" s="5"/>
      <c r="B145" s="14"/>
      <c r="C145" s="13"/>
      <c r="D145" s="14"/>
      <c r="E145" s="14"/>
      <c r="F145" s="5"/>
      <c r="G145" s="5"/>
      <c r="H145" s="5"/>
      <c r="I145" s="5"/>
      <c r="J145" s="5"/>
      <c r="K145" s="5"/>
      <c r="L145" s="5"/>
      <c r="M145" s="5"/>
      <c r="N145" s="5"/>
      <c r="O145" s="5"/>
      <c r="P145" s="5"/>
      <c r="Q145" s="5"/>
      <c r="R145" s="5"/>
      <c r="S145" s="5"/>
      <c r="T145" s="5"/>
      <c r="U145" s="5"/>
      <c r="V145" s="6"/>
      <c r="W145" s="6"/>
      <c r="X145" s="6"/>
      <c r="Y145" s="6"/>
      <c r="Z145" s="6"/>
      <c r="AA145" s="6"/>
      <c r="AB145" s="6"/>
      <c r="AC145" s="6"/>
      <c r="AD145" s="6"/>
      <c r="AE145" s="6"/>
      <c r="AF145" s="6"/>
      <c r="AG145" s="6"/>
      <c r="AH145" s="6"/>
    </row>
    <row r="146" spans="1:34" ht="12.75" customHeight="1">
      <c r="A146" s="5"/>
      <c r="B146" s="14"/>
      <c r="C146" s="13"/>
      <c r="D146" s="14"/>
      <c r="E146" s="14"/>
      <c r="F146" s="5"/>
      <c r="G146" s="5"/>
      <c r="H146" s="5"/>
      <c r="I146" s="5"/>
      <c r="J146" s="5"/>
      <c r="K146" s="5"/>
      <c r="L146" s="5"/>
      <c r="M146" s="5"/>
      <c r="N146" s="5"/>
      <c r="O146" s="5"/>
      <c r="P146" s="5"/>
      <c r="Q146" s="5"/>
      <c r="R146" s="5"/>
      <c r="S146" s="5"/>
      <c r="T146" s="5"/>
      <c r="U146" s="5"/>
      <c r="V146" s="6"/>
      <c r="W146" s="6"/>
      <c r="X146" s="6"/>
      <c r="Y146" s="6"/>
      <c r="Z146" s="6"/>
      <c r="AA146" s="6"/>
      <c r="AB146" s="6"/>
      <c r="AC146" s="6"/>
      <c r="AD146" s="6"/>
      <c r="AE146" s="6"/>
      <c r="AF146" s="6"/>
      <c r="AG146" s="6"/>
      <c r="AH146" s="6"/>
    </row>
    <row r="147" spans="1:34" ht="12.75" customHeight="1">
      <c r="A147" s="5"/>
      <c r="B147" s="14"/>
      <c r="C147" s="13"/>
      <c r="D147" s="14"/>
      <c r="E147" s="14"/>
      <c r="F147" s="5"/>
      <c r="G147" s="5"/>
      <c r="H147" s="5"/>
      <c r="I147" s="5"/>
      <c r="J147" s="5"/>
      <c r="K147" s="5"/>
      <c r="L147" s="5"/>
      <c r="M147" s="5"/>
      <c r="N147" s="5"/>
      <c r="O147" s="5"/>
      <c r="P147" s="5"/>
      <c r="Q147" s="5"/>
      <c r="R147" s="5"/>
      <c r="S147" s="5"/>
      <c r="T147" s="5"/>
      <c r="U147" s="5"/>
      <c r="V147" s="6"/>
      <c r="W147" s="6"/>
      <c r="X147" s="6"/>
      <c r="Y147" s="6"/>
      <c r="Z147" s="6"/>
      <c r="AA147" s="6"/>
      <c r="AB147" s="6"/>
      <c r="AC147" s="6"/>
      <c r="AD147" s="6"/>
      <c r="AE147" s="6"/>
      <c r="AF147" s="6"/>
      <c r="AG147" s="6"/>
      <c r="AH147" s="6"/>
    </row>
    <row r="148" spans="1:34" ht="12.75" customHeight="1">
      <c r="A148" s="5"/>
      <c r="B148" s="14"/>
      <c r="C148" s="13"/>
      <c r="D148" s="14"/>
      <c r="E148" s="14"/>
      <c r="F148" s="5"/>
      <c r="G148" s="5"/>
      <c r="H148" s="5"/>
      <c r="I148" s="5"/>
      <c r="J148" s="5"/>
      <c r="K148" s="5"/>
      <c r="L148" s="5"/>
      <c r="M148" s="5"/>
      <c r="N148" s="5"/>
      <c r="O148" s="5"/>
      <c r="P148" s="5"/>
      <c r="Q148" s="5"/>
      <c r="R148" s="5"/>
      <c r="S148" s="5"/>
      <c r="T148" s="5"/>
      <c r="U148" s="5"/>
      <c r="V148" s="6"/>
      <c r="W148" s="6"/>
      <c r="X148" s="6"/>
      <c r="Y148" s="6"/>
      <c r="Z148" s="6"/>
      <c r="AA148" s="6"/>
      <c r="AB148" s="6"/>
      <c r="AC148" s="6"/>
      <c r="AD148" s="6"/>
      <c r="AE148" s="6"/>
      <c r="AF148" s="6"/>
      <c r="AG148" s="6"/>
      <c r="AH148" s="6"/>
    </row>
    <row r="149" spans="1:34" ht="12.75" customHeight="1">
      <c r="A149" s="5"/>
      <c r="B149" s="14"/>
      <c r="C149" s="13"/>
      <c r="D149" s="14"/>
      <c r="E149" s="14"/>
      <c r="F149" s="5"/>
      <c r="G149" s="5"/>
      <c r="H149" s="5"/>
      <c r="I149" s="5"/>
      <c r="J149" s="5"/>
      <c r="K149" s="5"/>
      <c r="L149" s="5"/>
      <c r="M149" s="5"/>
      <c r="N149" s="5"/>
      <c r="O149" s="5"/>
      <c r="P149" s="5"/>
      <c r="Q149" s="5"/>
      <c r="R149" s="5"/>
      <c r="S149" s="5"/>
      <c r="T149" s="5"/>
      <c r="U149" s="5"/>
      <c r="V149" s="6"/>
      <c r="W149" s="6"/>
      <c r="X149" s="6"/>
      <c r="Y149" s="6"/>
      <c r="Z149" s="6"/>
      <c r="AA149" s="6"/>
      <c r="AB149" s="6"/>
      <c r="AC149" s="6"/>
      <c r="AD149" s="6"/>
      <c r="AE149" s="6"/>
      <c r="AF149" s="6"/>
      <c r="AG149" s="6"/>
      <c r="AH149" s="6"/>
    </row>
    <row r="150" spans="1:34" ht="12.75" customHeight="1">
      <c r="A150" s="5"/>
      <c r="B150" s="14"/>
      <c r="C150" s="13"/>
      <c r="D150" s="14"/>
      <c r="E150" s="14"/>
      <c r="F150" s="5"/>
      <c r="G150" s="5"/>
      <c r="H150" s="5"/>
      <c r="I150" s="5"/>
      <c r="J150" s="5"/>
      <c r="K150" s="5"/>
      <c r="L150" s="5"/>
      <c r="M150" s="5"/>
      <c r="N150" s="5"/>
      <c r="O150" s="5"/>
      <c r="P150" s="5"/>
      <c r="Q150" s="5"/>
      <c r="R150" s="5"/>
      <c r="S150" s="5"/>
      <c r="T150" s="5"/>
      <c r="U150" s="5"/>
      <c r="V150" s="6"/>
      <c r="W150" s="6"/>
      <c r="X150" s="6"/>
      <c r="Y150" s="6"/>
      <c r="Z150" s="6"/>
      <c r="AA150" s="6"/>
      <c r="AB150" s="6"/>
      <c r="AC150" s="6"/>
      <c r="AD150" s="6"/>
      <c r="AE150" s="6"/>
      <c r="AF150" s="6"/>
      <c r="AG150" s="6"/>
      <c r="AH150" s="6"/>
    </row>
    <row r="151" spans="1:34" ht="12.75" customHeight="1">
      <c r="A151" s="5"/>
      <c r="B151" s="14"/>
      <c r="C151" s="13"/>
      <c r="D151" s="14"/>
      <c r="E151" s="14"/>
      <c r="F151" s="5"/>
      <c r="G151" s="5"/>
      <c r="H151" s="5"/>
      <c r="I151" s="5"/>
      <c r="J151" s="5"/>
      <c r="K151" s="5"/>
      <c r="L151" s="5"/>
      <c r="M151" s="5"/>
      <c r="N151" s="5"/>
      <c r="O151" s="5"/>
      <c r="P151" s="5"/>
      <c r="Q151" s="5"/>
      <c r="R151" s="5"/>
      <c r="S151" s="5"/>
      <c r="T151" s="5"/>
      <c r="U151" s="5"/>
      <c r="V151" s="6"/>
      <c r="W151" s="6"/>
      <c r="X151" s="6"/>
      <c r="Y151" s="6"/>
      <c r="Z151" s="6"/>
      <c r="AA151" s="6"/>
      <c r="AB151" s="6"/>
      <c r="AC151" s="6"/>
      <c r="AD151" s="6"/>
      <c r="AE151" s="6"/>
      <c r="AF151" s="6"/>
      <c r="AG151" s="6"/>
      <c r="AH151" s="6"/>
    </row>
    <row r="152" spans="1:34" ht="12.75" customHeight="1">
      <c r="A152" s="5"/>
      <c r="B152" s="14"/>
      <c r="C152" s="13"/>
      <c r="D152" s="14"/>
      <c r="E152" s="14"/>
      <c r="F152" s="5"/>
      <c r="G152" s="5"/>
      <c r="H152" s="5"/>
      <c r="I152" s="5"/>
      <c r="J152" s="5"/>
      <c r="K152" s="5"/>
      <c r="L152" s="5"/>
      <c r="M152" s="5"/>
      <c r="N152" s="5"/>
      <c r="O152" s="5"/>
      <c r="P152" s="5"/>
      <c r="Q152" s="5"/>
      <c r="R152" s="5"/>
      <c r="S152" s="5"/>
      <c r="T152" s="5"/>
      <c r="U152" s="5"/>
      <c r="V152" s="6"/>
      <c r="W152" s="6"/>
      <c r="X152" s="6"/>
      <c r="Y152" s="6"/>
      <c r="Z152" s="6"/>
      <c r="AA152" s="6"/>
      <c r="AB152" s="6"/>
      <c r="AC152" s="6"/>
      <c r="AD152" s="6"/>
      <c r="AE152" s="6"/>
      <c r="AF152" s="6"/>
      <c r="AG152" s="6"/>
      <c r="AH152" s="6"/>
    </row>
    <row r="153" spans="1:34" ht="12.75" customHeight="1">
      <c r="A153" s="5"/>
      <c r="B153" s="14"/>
      <c r="C153" s="13"/>
      <c r="D153" s="14"/>
      <c r="E153" s="14"/>
      <c r="F153" s="5"/>
      <c r="G153" s="5"/>
      <c r="H153" s="5"/>
      <c r="I153" s="5"/>
      <c r="J153" s="5"/>
      <c r="K153" s="5"/>
      <c r="L153" s="5"/>
      <c r="M153" s="5"/>
      <c r="N153" s="5"/>
      <c r="O153" s="5"/>
      <c r="P153" s="5"/>
      <c r="Q153" s="5"/>
      <c r="R153" s="5"/>
      <c r="S153" s="5"/>
      <c r="T153" s="5"/>
      <c r="U153" s="5"/>
      <c r="V153" s="6"/>
      <c r="W153" s="6"/>
      <c r="X153" s="6"/>
      <c r="Y153" s="6"/>
      <c r="Z153" s="6"/>
      <c r="AA153" s="6"/>
      <c r="AB153" s="6"/>
      <c r="AC153" s="6"/>
      <c r="AD153" s="6"/>
      <c r="AE153" s="6"/>
      <c r="AF153" s="6"/>
      <c r="AG153" s="6"/>
      <c r="AH153" s="6"/>
    </row>
    <row r="154" spans="1:34" ht="12.75" customHeight="1">
      <c r="A154" s="5"/>
      <c r="B154" s="14"/>
      <c r="C154" s="13"/>
      <c r="D154" s="14"/>
      <c r="E154" s="14"/>
      <c r="F154" s="5"/>
      <c r="G154" s="5"/>
      <c r="H154" s="5"/>
      <c r="I154" s="5"/>
      <c r="J154" s="5"/>
      <c r="K154" s="5"/>
      <c r="L154" s="5"/>
      <c r="M154" s="5"/>
      <c r="N154" s="5"/>
      <c r="O154" s="5"/>
      <c r="P154" s="5"/>
      <c r="Q154" s="5"/>
      <c r="R154" s="5"/>
      <c r="S154" s="5"/>
      <c r="T154" s="5"/>
      <c r="U154" s="5"/>
      <c r="V154" s="6"/>
      <c r="W154" s="6"/>
      <c r="X154" s="6"/>
      <c r="Y154" s="6"/>
      <c r="Z154" s="6"/>
      <c r="AA154" s="6"/>
      <c r="AB154" s="6"/>
      <c r="AC154" s="6"/>
      <c r="AD154" s="6"/>
      <c r="AE154" s="6"/>
      <c r="AF154" s="6"/>
      <c r="AG154" s="6"/>
      <c r="AH154" s="6"/>
    </row>
    <row r="155" spans="1:34" ht="12.75" customHeight="1">
      <c r="A155" s="5"/>
      <c r="B155" s="14"/>
      <c r="C155" s="13"/>
      <c r="D155" s="14"/>
      <c r="E155" s="14"/>
      <c r="F155" s="5"/>
      <c r="G155" s="5"/>
      <c r="H155" s="5"/>
      <c r="I155" s="5"/>
      <c r="J155" s="5"/>
      <c r="K155" s="5"/>
      <c r="L155" s="5"/>
      <c r="M155" s="5"/>
      <c r="N155" s="5"/>
      <c r="O155" s="5"/>
      <c r="P155" s="5"/>
      <c r="Q155" s="5"/>
      <c r="R155" s="5"/>
      <c r="S155" s="5"/>
      <c r="T155" s="5"/>
      <c r="U155" s="5"/>
      <c r="V155" s="6"/>
      <c r="W155" s="6"/>
      <c r="X155" s="6"/>
      <c r="Y155" s="6"/>
      <c r="Z155" s="6"/>
      <c r="AA155" s="6"/>
      <c r="AB155" s="6"/>
      <c r="AC155" s="6"/>
      <c r="AD155" s="6"/>
      <c r="AE155" s="6"/>
      <c r="AF155" s="6"/>
      <c r="AG155" s="6"/>
      <c r="AH155" s="6"/>
    </row>
    <row r="156" spans="1:34" ht="12.75" customHeight="1">
      <c r="A156" s="5"/>
      <c r="B156" s="14"/>
      <c r="C156" s="13"/>
      <c r="D156" s="14"/>
      <c r="E156" s="14"/>
      <c r="F156" s="5"/>
      <c r="G156" s="5"/>
      <c r="H156" s="5"/>
      <c r="I156" s="5"/>
      <c r="J156" s="5"/>
      <c r="K156" s="5"/>
      <c r="L156" s="5"/>
      <c r="M156" s="5"/>
      <c r="N156" s="5"/>
      <c r="O156" s="5"/>
      <c r="P156" s="5"/>
      <c r="Q156" s="5"/>
      <c r="R156" s="5"/>
      <c r="S156" s="5"/>
      <c r="T156" s="5"/>
      <c r="U156" s="5"/>
      <c r="V156" s="6"/>
      <c r="W156" s="6"/>
      <c r="X156" s="6"/>
      <c r="Y156" s="6"/>
      <c r="Z156" s="6"/>
      <c r="AA156" s="6"/>
      <c r="AB156" s="6"/>
      <c r="AC156" s="6"/>
      <c r="AD156" s="6"/>
      <c r="AE156" s="6"/>
      <c r="AF156" s="6"/>
      <c r="AG156" s="6"/>
      <c r="AH156" s="6"/>
    </row>
    <row r="157" spans="1:34" ht="12.75" customHeight="1">
      <c r="A157" s="5"/>
      <c r="B157" s="14"/>
      <c r="C157" s="13"/>
      <c r="D157" s="14"/>
      <c r="E157" s="14"/>
      <c r="F157" s="5"/>
      <c r="G157" s="5"/>
      <c r="H157" s="5"/>
      <c r="I157" s="5"/>
      <c r="J157" s="5"/>
      <c r="K157" s="5"/>
      <c r="L157" s="5"/>
      <c r="M157" s="5"/>
      <c r="N157" s="5"/>
      <c r="O157" s="5"/>
      <c r="P157" s="5"/>
      <c r="Q157" s="5"/>
      <c r="R157" s="5"/>
      <c r="S157" s="5"/>
      <c r="T157" s="5"/>
      <c r="U157" s="5"/>
      <c r="V157" s="6"/>
      <c r="W157" s="6"/>
      <c r="X157" s="6"/>
      <c r="Y157" s="6"/>
      <c r="Z157" s="6"/>
      <c r="AA157" s="6"/>
      <c r="AB157" s="6"/>
      <c r="AC157" s="6"/>
      <c r="AD157" s="6"/>
      <c r="AE157" s="6"/>
      <c r="AF157" s="6"/>
      <c r="AG157" s="6"/>
      <c r="AH157" s="6"/>
    </row>
    <row r="158" spans="1:34" ht="12.75" customHeight="1">
      <c r="A158" s="5"/>
      <c r="B158" s="14"/>
      <c r="C158" s="13"/>
      <c r="D158" s="14"/>
      <c r="E158" s="14"/>
      <c r="F158" s="5"/>
      <c r="G158" s="5"/>
      <c r="H158" s="5"/>
      <c r="I158" s="5"/>
      <c r="J158" s="5"/>
      <c r="K158" s="5"/>
      <c r="L158" s="5"/>
      <c r="M158" s="5"/>
      <c r="N158" s="5"/>
      <c r="O158" s="5"/>
      <c r="P158" s="5"/>
      <c r="Q158" s="5"/>
      <c r="R158" s="5"/>
      <c r="S158" s="5"/>
      <c r="T158" s="5"/>
      <c r="U158" s="5"/>
      <c r="V158" s="6"/>
      <c r="W158" s="6"/>
      <c r="X158" s="6"/>
      <c r="Y158" s="6"/>
      <c r="Z158" s="6"/>
      <c r="AA158" s="6"/>
      <c r="AB158" s="6"/>
      <c r="AC158" s="6"/>
      <c r="AD158" s="6"/>
      <c r="AE158" s="6"/>
      <c r="AF158" s="6"/>
      <c r="AG158" s="6"/>
      <c r="AH158" s="6"/>
    </row>
    <row r="159" spans="1:34" ht="12.75" customHeight="1">
      <c r="A159" s="5"/>
      <c r="B159" s="14"/>
      <c r="C159" s="13"/>
      <c r="D159" s="14"/>
      <c r="E159" s="14"/>
      <c r="F159" s="5"/>
      <c r="G159" s="5"/>
      <c r="H159" s="5"/>
      <c r="I159" s="5"/>
      <c r="J159" s="5"/>
      <c r="K159" s="5"/>
      <c r="L159" s="5"/>
      <c r="M159" s="5"/>
      <c r="N159" s="5"/>
      <c r="O159" s="5"/>
      <c r="P159" s="5"/>
      <c r="Q159" s="5"/>
      <c r="R159" s="5"/>
      <c r="S159" s="5"/>
      <c r="T159" s="5"/>
      <c r="U159" s="5"/>
      <c r="V159" s="6"/>
      <c r="W159" s="6"/>
      <c r="X159" s="6"/>
      <c r="Y159" s="6"/>
      <c r="Z159" s="6"/>
      <c r="AA159" s="6"/>
      <c r="AB159" s="6"/>
      <c r="AC159" s="6"/>
      <c r="AD159" s="6"/>
      <c r="AE159" s="6"/>
      <c r="AF159" s="6"/>
      <c r="AG159" s="6"/>
      <c r="AH159" s="6"/>
    </row>
    <row r="160" spans="1:34" ht="12.75" customHeight="1">
      <c r="A160" s="5"/>
      <c r="B160" s="14"/>
      <c r="C160" s="13"/>
      <c r="D160" s="14"/>
      <c r="E160" s="14"/>
      <c r="F160" s="5"/>
      <c r="G160" s="5"/>
      <c r="H160" s="5"/>
      <c r="I160" s="5"/>
      <c r="J160" s="5"/>
      <c r="K160" s="5"/>
      <c r="L160" s="5"/>
      <c r="M160" s="5"/>
      <c r="N160" s="5"/>
      <c r="O160" s="5"/>
      <c r="P160" s="5"/>
      <c r="Q160" s="5"/>
      <c r="R160" s="5"/>
      <c r="S160" s="5"/>
      <c r="T160" s="5"/>
      <c r="U160" s="5"/>
      <c r="V160" s="6"/>
      <c r="W160" s="6"/>
      <c r="X160" s="6"/>
      <c r="Y160" s="6"/>
      <c r="Z160" s="6"/>
      <c r="AA160" s="6"/>
      <c r="AB160" s="6"/>
      <c r="AC160" s="6"/>
      <c r="AD160" s="6"/>
      <c r="AE160" s="6"/>
      <c r="AF160" s="6"/>
      <c r="AG160" s="6"/>
      <c r="AH160" s="6"/>
    </row>
    <row r="161" spans="1:34" ht="12.75" customHeight="1">
      <c r="A161" s="5"/>
      <c r="B161" s="14"/>
      <c r="C161" s="13"/>
      <c r="D161" s="14"/>
      <c r="E161" s="14"/>
      <c r="F161" s="5"/>
      <c r="G161" s="5"/>
      <c r="H161" s="5"/>
      <c r="I161" s="5"/>
      <c r="J161" s="5"/>
      <c r="K161" s="5"/>
      <c r="L161" s="5"/>
      <c r="M161" s="5"/>
      <c r="N161" s="5"/>
      <c r="O161" s="5"/>
      <c r="P161" s="5"/>
      <c r="Q161" s="5"/>
      <c r="R161" s="5"/>
      <c r="S161" s="5"/>
      <c r="T161" s="5"/>
      <c r="U161" s="5"/>
      <c r="V161" s="6"/>
      <c r="W161" s="6"/>
      <c r="X161" s="6"/>
      <c r="Y161" s="6"/>
      <c r="Z161" s="6"/>
      <c r="AA161" s="6"/>
      <c r="AB161" s="6"/>
      <c r="AC161" s="6"/>
      <c r="AD161" s="6"/>
      <c r="AE161" s="6"/>
      <c r="AF161" s="6"/>
      <c r="AG161" s="6"/>
      <c r="AH161" s="6"/>
    </row>
    <row r="162" spans="1:34" ht="12.75" customHeight="1">
      <c r="A162" s="5"/>
      <c r="B162" s="14"/>
      <c r="C162" s="13"/>
      <c r="D162" s="14"/>
      <c r="E162" s="14"/>
      <c r="F162" s="5"/>
      <c r="G162" s="5"/>
      <c r="H162" s="5"/>
      <c r="I162" s="5"/>
      <c r="J162" s="5"/>
      <c r="K162" s="5"/>
      <c r="L162" s="5"/>
      <c r="M162" s="5"/>
      <c r="N162" s="5"/>
      <c r="O162" s="5"/>
      <c r="P162" s="5"/>
      <c r="Q162" s="5"/>
      <c r="R162" s="5"/>
      <c r="S162" s="5"/>
      <c r="T162" s="5"/>
      <c r="U162" s="5"/>
      <c r="V162" s="6"/>
      <c r="W162" s="6"/>
      <c r="X162" s="6"/>
      <c r="Y162" s="6"/>
      <c r="Z162" s="6"/>
      <c r="AA162" s="6"/>
      <c r="AB162" s="6"/>
      <c r="AC162" s="6"/>
      <c r="AD162" s="6"/>
      <c r="AE162" s="6"/>
      <c r="AF162" s="6"/>
      <c r="AG162" s="6"/>
      <c r="AH162" s="6"/>
    </row>
    <row r="163" spans="1:34" ht="12.75" customHeight="1">
      <c r="A163" s="5"/>
      <c r="B163" s="14"/>
      <c r="C163" s="13"/>
      <c r="D163" s="14"/>
      <c r="E163" s="14"/>
      <c r="F163" s="5"/>
      <c r="G163" s="5"/>
      <c r="H163" s="5"/>
      <c r="I163" s="5"/>
      <c r="J163" s="5"/>
      <c r="K163" s="5"/>
      <c r="L163" s="5"/>
      <c r="M163" s="5"/>
      <c r="N163" s="5"/>
      <c r="O163" s="5"/>
      <c r="P163" s="5"/>
      <c r="Q163" s="5"/>
      <c r="R163" s="5"/>
      <c r="S163" s="5"/>
      <c r="T163" s="5"/>
      <c r="U163" s="5"/>
      <c r="V163" s="6"/>
      <c r="W163" s="6"/>
      <c r="X163" s="6"/>
      <c r="Y163" s="6"/>
      <c r="Z163" s="6"/>
      <c r="AA163" s="6"/>
      <c r="AB163" s="6"/>
      <c r="AC163" s="6"/>
      <c r="AD163" s="6"/>
      <c r="AE163" s="6"/>
      <c r="AF163" s="6"/>
      <c r="AG163" s="6"/>
      <c r="AH163" s="6"/>
    </row>
    <row r="164" spans="1:34" ht="12.75" customHeight="1">
      <c r="A164" s="5"/>
      <c r="B164" s="14"/>
      <c r="C164" s="13"/>
      <c r="D164" s="14"/>
      <c r="E164" s="14"/>
      <c r="F164" s="5"/>
      <c r="G164" s="5"/>
      <c r="H164" s="5"/>
      <c r="I164" s="5"/>
      <c r="J164" s="5"/>
      <c r="K164" s="5"/>
      <c r="L164" s="5"/>
      <c r="M164" s="5"/>
      <c r="N164" s="5"/>
      <c r="O164" s="5"/>
      <c r="P164" s="5"/>
      <c r="Q164" s="5"/>
      <c r="R164" s="5"/>
      <c r="S164" s="5"/>
      <c r="T164" s="5"/>
      <c r="U164" s="5"/>
      <c r="V164" s="6"/>
      <c r="W164" s="6"/>
      <c r="X164" s="6"/>
      <c r="Y164" s="6"/>
      <c r="Z164" s="6"/>
      <c r="AA164" s="6"/>
      <c r="AB164" s="6"/>
      <c r="AC164" s="6"/>
      <c r="AD164" s="6"/>
      <c r="AE164" s="6"/>
      <c r="AF164" s="6"/>
      <c r="AG164" s="6"/>
      <c r="AH164" s="6"/>
    </row>
    <row r="165" spans="1:34" ht="12.75" customHeight="1">
      <c r="A165" s="5"/>
      <c r="B165" s="14"/>
      <c r="C165" s="13"/>
      <c r="D165" s="14"/>
      <c r="E165" s="14"/>
      <c r="F165" s="5"/>
      <c r="G165" s="5"/>
      <c r="H165" s="5"/>
      <c r="I165" s="5"/>
      <c r="J165" s="5"/>
      <c r="K165" s="5"/>
      <c r="L165" s="5"/>
      <c r="M165" s="5"/>
      <c r="N165" s="5"/>
      <c r="O165" s="5"/>
      <c r="P165" s="5"/>
      <c r="Q165" s="5"/>
      <c r="R165" s="5"/>
      <c r="S165" s="5"/>
      <c r="T165" s="5"/>
      <c r="U165" s="5"/>
      <c r="V165" s="6"/>
      <c r="W165" s="6"/>
      <c r="X165" s="6"/>
      <c r="Y165" s="6"/>
      <c r="Z165" s="6"/>
      <c r="AA165" s="6"/>
      <c r="AB165" s="6"/>
      <c r="AC165" s="6"/>
      <c r="AD165" s="6"/>
      <c r="AE165" s="6"/>
      <c r="AF165" s="6"/>
      <c r="AG165" s="6"/>
      <c r="AH165" s="6"/>
    </row>
    <row r="166" spans="1:34" ht="12.75" customHeight="1">
      <c r="A166" s="5"/>
      <c r="B166" s="14"/>
      <c r="C166" s="13"/>
      <c r="D166" s="14"/>
      <c r="E166" s="14"/>
      <c r="F166" s="5"/>
      <c r="G166" s="5"/>
      <c r="H166" s="5"/>
      <c r="I166" s="5"/>
      <c r="J166" s="5"/>
      <c r="K166" s="5"/>
      <c r="L166" s="5"/>
      <c r="M166" s="5"/>
      <c r="N166" s="5"/>
      <c r="O166" s="5"/>
      <c r="P166" s="5"/>
      <c r="Q166" s="5"/>
      <c r="R166" s="5"/>
      <c r="S166" s="5"/>
      <c r="T166" s="5"/>
      <c r="U166" s="5"/>
      <c r="V166" s="6"/>
      <c r="W166" s="6"/>
      <c r="X166" s="6"/>
      <c r="Y166" s="6"/>
      <c r="Z166" s="6"/>
      <c r="AA166" s="6"/>
      <c r="AB166" s="6"/>
      <c r="AC166" s="6"/>
      <c r="AD166" s="6"/>
      <c r="AE166" s="6"/>
      <c r="AF166" s="6"/>
      <c r="AG166" s="6"/>
      <c r="AH166" s="6"/>
    </row>
    <row r="167" spans="1:34" ht="12.75" customHeight="1">
      <c r="A167" s="5"/>
      <c r="B167" s="14"/>
      <c r="C167" s="13"/>
      <c r="D167" s="14"/>
      <c r="E167" s="14"/>
      <c r="F167" s="5"/>
      <c r="G167" s="5"/>
      <c r="H167" s="5"/>
      <c r="I167" s="5"/>
      <c r="J167" s="5"/>
      <c r="K167" s="5"/>
      <c r="L167" s="5"/>
      <c r="M167" s="5"/>
      <c r="N167" s="5"/>
      <c r="O167" s="5"/>
      <c r="P167" s="5"/>
      <c r="Q167" s="5"/>
      <c r="R167" s="5"/>
      <c r="S167" s="5"/>
      <c r="T167" s="5"/>
      <c r="U167" s="5"/>
      <c r="V167" s="6"/>
      <c r="W167" s="6"/>
      <c r="X167" s="6"/>
      <c r="Y167" s="6"/>
      <c r="Z167" s="6"/>
      <c r="AA167" s="6"/>
      <c r="AB167" s="6"/>
      <c r="AC167" s="6"/>
      <c r="AD167" s="6"/>
      <c r="AE167" s="6"/>
      <c r="AF167" s="6"/>
      <c r="AG167" s="6"/>
      <c r="AH167" s="6"/>
    </row>
    <row r="168" spans="1:34" ht="12.75" customHeight="1">
      <c r="A168" s="5"/>
      <c r="B168" s="14"/>
      <c r="C168" s="13"/>
      <c r="D168" s="14"/>
      <c r="E168" s="14"/>
      <c r="F168" s="5"/>
      <c r="G168" s="5"/>
      <c r="H168" s="5"/>
      <c r="I168" s="5"/>
      <c r="J168" s="5"/>
      <c r="K168" s="5"/>
      <c r="L168" s="5"/>
      <c r="M168" s="5"/>
      <c r="N168" s="5"/>
      <c r="O168" s="5"/>
      <c r="P168" s="5"/>
      <c r="Q168" s="5"/>
      <c r="R168" s="5"/>
      <c r="S168" s="5"/>
      <c r="T168" s="5"/>
      <c r="U168" s="5"/>
      <c r="V168" s="6"/>
      <c r="W168" s="6"/>
      <c r="X168" s="6"/>
      <c r="Y168" s="6"/>
      <c r="Z168" s="6"/>
      <c r="AA168" s="6"/>
      <c r="AB168" s="6"/>
      <c r="AC168" s="6"/>
      <c r="AD168" s="6"/>
      <c r="AE168" s="6"/>
      <c r="AF168" s="6"/>
      <c r="AG168" s="6"/>
      <c r="AH168" s="6"/>
    </row>
    <row r="169" spans="1:34" ht="12.75" customHeight="1">
      <c r="A169" s="5"/>
      <c r="B169" s="14"/>
      <c r="C169" s="13"/>
      <c r="D169" s="14"/>
      <c r="E169" s="14"/>
      <c r="F169" s="5"/>
      <c r="G169" s="5"/>
      <c r="H169" s="5"/>
      <c r="I169" s="5"/>
      <c r="J169" s="5"/>
      <c r="K169" s="5"/>
      <c r="L169" s="5"/>
      <c r="M169" s="5"/>
      <c r="N169" s="5"/>
      <c r="O169" s="5"/>
      <c r="P169" s="5"/>
      <c r="Q169" s="5"/>
      <c r="R169" s="5"/>
      <c r="S169" s="5"/>
      <c r="T169" s="5"/>
      <c r="U169" s="5"/>
      <c r="V169" s="6"/>
      <c r="W169" s="6"/>
      <c r="X169" s="6"/>
      <c r="Y169" s="6"/>
      <c r="Z169" s="6"/>
      <c r="AA169" s="6"/>
      <c r="AB169" s="6"/>
      <c r="AC169" s="6"/>
      <c r="AD169" s="6"/>
      <c r="AE169" s="6"/>
      <c r="AF169" s="6"/>
      <c r="AG169" s="6"/>
      <c r="AH169" s="6"/>
    </row>
    <row r="170" spans="1:34" ht="12.75" customHeight="1">
      <c r="A170" s="5"/>
      <c r="B170" s="14"/>
      <c r="C170" s="13"/>
      <c r="D170" s="14"/>
      <c r="E170" s="14"/>
      <c r="F170" s="5"/>
      <c r="G170" s="5"/>
      <c r="H170" s="5"/>
      <c r="I170" s="5"/>
      <c r="J170" s="5"/>
      <c r="K170" s="5"/>
      <c r="L170" s="5"/>
      <c r="M170" s="5"/>
      <c r="N170" s="5"/>
      <c r="O170" s="5"/>
      <c r="P170" s="5"/>
      <c r="Q170" s="5"/>
      <c r="R170" s="5"/>
      <c r="S170" s="5"/>
      <c r="T170" s="5"/>
      <c r="U170" s="5"/>
      <c r="V170" s="6"/>
      <c r="W170" s="6"/>
      <c r="X170" s="6"/>
      <c r="Y170" s="6"/>
      <c r="Z170" s="6"/>
      <c r="AA170" s="6"/>
      <c r="AB170" s="6"/>
      <c r="AC170" s="6"/>
      <c r="AD170" s="6"/>
      <c r="AE170" s="6"/>
      <c r="AF170" s="6"/>
      <c r="AG170" s="6"/>
      <c r="AH170" s="6"/>
    </row>
    <row r="171" spans="1:34" ht="12.75" customHeight="1">
      <c r="A171" s="5"/>
      <c r="B171" s="14"/>
      <c r="C171" s="13"/>
      <c r="D171" s="14"/>
      <c r="E171" s="14"/>
      <c r="F171" s="5"/>
      <c r="G171" s="5"/>
      <c r="H171" s="5"/>
      <c r="I171" s="5"/>
      <c r="J171" s="5"/>
      <c r="K171" s="5"/>
      <c r="L171" s="5"/>
      <c r="M171" s="5"/>
      <c r="N171" s="5"/>
      <c r="O171" s="5"/>
      <c r="P171" s="5"/>
      <c r="Q171" s="5"/>
      <c r="R171" s="5"/>
      <c r="S171" s="5"/>
      <c r="T171" s="5"/>
      <c r="U171" s="5"/>
      <c r="V171" s="6"/>
      <c r="W171" s="6"/>
      <c r="X171" s="6"/>
      <c r="Y171" s="6"/>
      <c r="Z171" s="6"/>
      <c r="AA171" s="6"/>
      <c r="AB171" s="6"/>
      <c r="AC171" s="6"/>
      <c r="AD171" s="6"/>
      <c r="AE171" s="6"/>
      <c r="AF171" s="6"/>
      <c r="AG171" s="6"/>
      <c r="AH171" s="6"/>
    </row>
    <row r="172" spans="1:34" ht="12.75" customHeight="1">
      <c r="A172" s="5"/>
      <c r="B172" s="14"/>
      <c r="C172" s="13"/>
      <c r="D172" s="14"/>
      <c r="E172" s="14"/>
      <c r="F172" s="5"/>
      <c r="G172" s="5"/>
      <c r="H172" s="5"/>
      <c r="I172" s="5"/>
      <c r="J172" s="5"/>
      <c r="K172" s="5"/>
      <c r="L172" s="5"/>
      <c r="M172" s="5"/>
      <c r="N172" s="5"/>
      <c r="O172" s="5"/>
      <c r="P172" s="5"/>
      <c r="Q172" s="5"/>
      <c r="R172" s="5"/>
      <c r="S172" s="5"/>
      <c r="T172" s="5"/>
      <c r="U172" s="5"/>
      <c r="V172" s="6"/>
      <c r="W172" s="6"/>
      <c r="X172" s="6"/>
      <c r="Y172" s="6"/>
      <c r="Z172" s="6"/>
      <c r="AA172" s="6"/>
      <c r="AB172" s="6"/>
      <c r="AC172" s="6"/>
      <c r="AD172" s="6"/>
      <c r="AE172" s="6"/>
      <c r="AF172" s="6"/>
      <c r="AG172" s="6"/>
      <c r="AH172" s="6"/>
    </row>
    <row r="173" spans="1:34" ht="12.75" customHeight="1">
      <c r="A173" s="5"/>
      <c r="B173" s="14"/>
      <c r="C173" s="13"/>
      <c r="D173" s="14"/>
      <c r="E173" s="14"/>
      <c r="F173" s="5"/>
      <c r="G173" s="5"/>
      <c r="H173" s="5"/>
      <c r="I173" s="5"/>
      <c r="J173" s="5"/>
      <c r="K173" s="5"/>
      <c r="L173" s="5"/>
      <c r="M173" s="5"/>
      <c r="N173" s="5"/>
      <c r="O173" s="5"/>
      <c r="P173" s="5"/>
      <c r="Q173" s="5"/>
      <c r="R173" s="5"/>
      <c r="S173" s="5"/>
      <c r="T173" s="5"/>
      <c r="U173" s="5"/>
      <c r="V173" s="6"/>
      <c r="W173" s="6"/>
      <c r="X173" s="6"/>
      <c r="Y173" s="6"/>
      <c r="Z173" s="6"/>
      <c r="AA173" s="6"/>
      <c r="AB173" s="6"/>
      <c r="AC173" s="6"/>
      <c r="AD173" s="6"/>
      <c r="AE173" s="6"/>
      <c r="AF173" s="6"/>
      <c r="AG173" s="6"/>
      <c r="AH173" s="6"/>
    </row>
    <row r="174" spans="1:34" ht="12.75" customHeight="1">
      <c r="A174" s="5"/>
      <c r="B174" s="14"/>
      <c r="C174" s="13"/>
      <c r="D174" s="14"/>
      <c r="E174" s="14"/>
      <c r="F174" s="5"/>
      <c r="G174" s="5"/>
      <c r="H174" s="5"/>
      <c r="I174" s="5"/>
      <c r="J174" s="5"/>
      <c r="K174" s="5"/>
      <c r="L174" s="5"/>
      <c r="M174" s="5"/>
      <c r="N174" s="5"/>
      <c r="O174" s="5"/>
      <c r="P174" s="5"/>
      <c r="Q174" s="5"/>
      <c r="R174" s="5"/>
      <c r="S174" s="5"/>
      <c r="T174" s="5"/>
      <c r="U174" s="5"/>
      <c r="V174" s="6"/>
      <c r="W174" s="6"/>
      <c r="X174" s="6"/>
      <c r="Y174" s="6"/>
      <c r="Z174" s="6"/>
      <c r="AA174" s="6"/>
      <c r="AB174" s="6"/>
      <c r="AC174" s="6"/>
      <c r="AD174" s="6"/>
      <c r="AE174" s="6"/>
      <c r="AF174" s="6"/>
      <c r="AG174" s="6"/>
      <c r="AH174" s="6"/>
    </row>
    <row r="175" spans="1:34" ht="12.75" customHeight="1">
      <c r="A175" s="5"/>
      <c r="B175" s="14"/>
      <c r="C175" s="13"/>
      <c r="D175" s="14"/>
      <c r="E175" s="14"/>
      <c r="F175" s="5"/>
      <c r="G175" s="5"/>
      <c r="H175" s="5"/>
      <c r="I175" s="5"/>
      <c r="J175" s="5"/>
      <c r="K175" s="5"/>
      <c r="L175" s="5"/>
      <c r="M175" s="5"/>
      <c r="N175" s="5"/>
      <c r="O175" s="5"/>
      <c r="P175" s="5"/>
      <c r="Q175" s="5"/>
      <c r="R175" s="5"/>
      <c r="S175" s="5"/>
      <c r="T175" s="5"/>
      <c r="U175" s="5"/>
      <c r="V175" s="6"/>
      <c r="W175" s="6"/>
      <c r="X175" s="6"/>
      <c r="Y175" s="6"/>
      <c r="Z175" s="6"/>
      <c r="AA175" s="6"/>
      <c r="AB175" s="6"/>
      <c r="AC175" s="6"/>
      <c r="AD175" s="6"/>
      <c r="AE175" s="6"/>
      <c r="AF175" s="6"/>
      <c r="AG175" s="6"/>
      <c r="AH175" s="6"/>
    </row>
    <row r="176" spans="1:34" ht="12.75" customHeight="1">
      <c r="A176" s="5"/>
      <c r="B176" s="14"/>
      <c r="C176" s="13"/>
      <c r="D176" s="14"/>
      <c r="E176" s="14"/>
      <c r="F176" s="5"/>
      <c r="G176" s="5"/>
      <c r="H176" s="5"/>
      <c r="I176" s="5"/>
      <c r="J176" s="5"/>
      <c r="K176" s="5"/>
      <c r="L176" s="5"/>
      <c r="M176" s="5"/>
      <c r="N176" s="5"/>
      <c r="O176" s="5"/>
      <c r="P176" s="5"/>
      <c r="Q176" s="5"/>
      <c r="R176" s="5"/>
      <c r="S176" s="5"/>
      <c r="T176" s="5"/>
      <c r="U176" s="5"/>
      <c r="V176" s="6"/>
      <c r="W176" s="6"/>
      <c r="X176" s="6"/>
      <c r="Y176" s="6"/>
      <c r="Z176" s="6"/>
      <c r="AA176" s="6"/>
      <c r="AB176" s="6"/>
      <c r="AC176" s="6"/>
      <c r="AD176" s="6"/>
      <c r="AE176" s="6"/>
      <c r="AF176" s="6"/>
      <c r="AG176" s="6"/>
      <c r="AH176" s="6"/>
    </row>
    <row r="177" spans="1:34" ht="12.75" customHeight="1">
      <c r="A177" s="5"/>
      <c r="B177" s="14"/>
      <c r="C177" s="13"/>
      <c r="D177" s="14"/>
      <c r="E177" s="14"/>
      <c r="F177" s="5"/>
      <c r="G177" s="5"/>
      <c r="H177" s="5"/>
      <c r="I177" s="5"/>
      <c r="J177" s="5"/>
      <c r="K177" s="5"/>
      <c r="L177" s="5"/>
      <c r="M177" s="5"/>
      <c r="N177" s="5"/>
      <c r="O177" s="5"/>
      <c r="P177" s="5"/>
      <c r="Q177" s="5"/>
      <c r="R177" s="5"/>
      <c r="S177" s="5"/>
      <c r="T177" s="5"/>
      <c r="U177" s="5"/>
      <c r="V177" s="6"/>
      <c r="W177" s="6"/>
      <c r="X177" s="6"/>
      <c r="Y177" s="6"/>
      <c r="Z177" s="6"/>
      <c r="AA177" s="6"/>
      <c r="AB177" s="6"/>
      <c r="AC177" s="6"/>
      <c r="AD177" s="6"/>
      <c r="AE177" s="6"/>
      <c r="AF177" s="6"/>
      <c r="AG177" s="6"/>
      <c r="AH177" s="6"/>
    </row>
    <row r="178" spans="1:34" ht="12.75" customHeight="1">
      <c r="A178" s="5"/>
      <c r="B178" s="14"/>
      <c r="C178" s="13"/>
      <c r="D178" s="14"/>
      <c r="E178" s="14"/>
      <c r="F178" s="5"/>
      <c r="G178" s="5"/>
      <c r="H178" s="5"/>
      <c r="I178" s="5"/>
      <c r="J178" s="5"/>
      <c r="K178" s="5"/>
      <c r="L178" s="5"/>
      <c r="M178" s="5"/>
      <c r="N178" s="5"/>
      <c r="O178" s="5"/>
      <c r="P178" s="5"/>
      <c r="Q178" s="5"/>
      <c r="R178" s="5"/>
      <c r="S178" s="5"/>
      <c r="T178" s="5"/>
      <c r="U178" s="5"/>
      <c r="V178" s="6"/>
      <c r="W178" s="6"/>
      <c r="X178" s="6"/>
      <c r="Y178" s="6"/>
      <c r="Z178" s="6"/>
      <c r="AA178" s="6"/>
      <c r="AB178" s="6"/>
      <c r="AC178" s="6"/>
      <c r="AD178" s="6"/>
      <c r="AE178" s="6"/>
      <c r="AF178" s="6"/>
      <c r="AG178" s="6"/>
      <c r="AH178" s="6"/>
    </row>
    <row r="179" spans="1:34" ht="12.75" customHeight="1">
      <c r="A179" s="5"/>
      <c r="B179" s="14"/>
      <c r="C179" s="13"/>
      <c r="D179" s="14"/>
      <c r="E179" s="14"/>
      <c r="F179" s="5"/>
      <c r="G179" s="5"/>
      <c r="H179" s="5"/>
      <c r="I179" s="5"/>
      <c r="J179" s="5"/>
      <c r="K179" s="5"/>
      <c r="L179" s="5"/>
      <c r="M179" s="5"/>
      <c r="N179" s="5"/>
      <c r="O179" s="5"/>
      <c r="P179" s="5"/>
      <c r="Q179" s="5"/>
      <c r="R179" s="5"/>
      <c r="S179" s="5"/>
      <c r="T179" s="5"/>
      <c r="U179" s="5"/>
      <c r="V179" s="6"/>
      <c r="W179" s="6"/>
      <c r="X179" s="6"/>
      <c r="Y179" s="6"/>
      <c r="Z179" s="6"/>
      <c r="AA179" s="6"/>
      <c r="AB179" s="6"/>
      <c r="AC179" s="6"/>
      <c r="AD179" s="6"/>
      <c r="AE179" s="6"/>
      <c r="AF179" s="6"/>
      <c r="AG179" s="6"/>
      <c r="AH179" s="6"/>
    </row>
    <row r="180" spans="1:34" ht="12.75" customHeight="1">
      <c r="A180" s="5"/>
      <c r="B180" s="14"/>
      <c r="C180" s="13"/>
      <c r="D180" s="14"/>
      <c r="E180" s="14"/>
      <c r="F180" s="5"/>
      <c r="G180" s="5"/>
      <c r="H180" s="5"/>
      <c r="I180" s="5"/>
      <c r="J180" s="5"/>
      <c r="K180" s="5"/>
      <c r="L180" s="5"/>
      <c r="M180" s="5"/>
      <c r="N180" s="5"/>
      <c r="O180" s="5"/>
      <c r="P180" s="5"/>
      <c r="Q180" s="5"/>
      <c r="R180" s="5"/>
      <c r="S180" s="5"/>
      <c r="T180" s="5"/>
      <c r="U180" s="5"/>
      <c r="V180" s="6"/>
      <c r="W180" s="6"/>
      <c r="X180" s="6"/>
      <c r="Y180" s="6"/>
      <c r="Z180" s="6"/>
      <c r="AA180" s="6"/>
      <c r="AB180" s="6"/>
      <c r="AC180" s="6"/>
      <c r="AD180" s="6"/>
      <c r="AE180" s="6"/>
      <c r="AF180" s="6"/>
      <c r="AG180" s="6"/>
      <c r="AH180" s="6"/>
    </row>
    <row r="181" spans="1:34" ht="12.75" customHeight="1">
      <c r="A181" s="5"/>
      <c r="B181" s="14"/>
      <c r="C181" s="13"/>
      <c r="D181" s="14"/>
      <c r="E181" s="14"/>
      <c r="F181" s="5"/>
      <c r="G181" s="5"/>
      <c r="H181" s="5"/>
      <c r="I181" s="5"/>
      <c r="J181" s="5"/>
      <c r="K181" s="5"/>
      <c r="L181" s="5"/>
      <c r="M181" s="5"/>
      <c r="N181" s="5"/>
      <c r="O181" s="5"/>
      <c r="P181" s="5"/>
      <c r="Q181" s="5"/>
      <c r="R181" s="5"/>
      <c r="S181" s="5"/>
      <c r="T181" s="5"/>
      <c r="U181" s="5"/>
      <c r="V181" s="6"/>
      <c r="W181" s="6"/>
      <c r="X181" s="6"/>
      <c r="Y181" s="6"/>
      <c r="Z181" s="6"/>
      <c r="AA181" s="6"/>
      <c r="AB181" s="6"/>
      <c r="AC181" s="6"/>
      <c r="AD181" s="6"/>
      <c r="AE181" s="6"/>
      <c r="AF181" s="6"/>
      <c r="AG181" s="6"/>
      <c r="AH181" s="6"/>
    </row>
    <row r="182" spans="1:34" ht="12.75" customHeight="1">
      <c r="A182" s="5"/>
      <c r="B182" s="14"/>
      <c r="C182" s="13"/>
      <c r="D182" s="14"/>
      <c r="E182" s="14"/>
      <c r="F182" s="5"/>
      <c r="G182" s="5"/>
      <c r="H182" s="5"/>
      <c r="I182" s="5"/>
      <c r="J182" s="5"/>
      <c r="K182" s="5"/>
      <c r="L182" s="5"/>
      <c r="M182" s="5"/>
      <c r="N182" s="5"/>
      <c r="O182" s="5"/>
      <c r="P182" s="5"/>
      <c r="Q182" s="5"/>
      <c r="R182" s="5"/>
      <c r="S182" s="5"/>
      <c r="T182" s="5"/>
      <c r="U182" s="5"/>
      <c r="V182" s="6"/>
      <c r="W182" s="6"/>
      <c r="X182" s="6"/>
      <c r="Y182" s="6"/>
      <c r="Z182" s="6"/>
      <c r="AA182" s="6"/>
      <c r="AB182" s="6"/>
      <c r="AC182" s="6"/>
      <c r="AD182" s="6"/>
      <c r="AE182" s="6"/>
      <c r="AF182" s="6"/>
      <c r="AG182" s="6"/>
      <c r="AH182" s="6"/>
    </row>
    <row r="183" spans="1:34" ht="12.75" customHeight="1">
      <c r="A183" s="5"/>
      <c r="B183" s="14"/>
      <c r="C183" s="13"/>
      <c r="D183" s="14"/>
      <c r="E183" s="14"/>
      <c r="F183" s="5"/>
      <c r="G183" s="5"/>
      <c r="H183" s="5"/>
      <c r="I183" s="5"/>
      <c r="J183" s="5"/>
      <c r="K183" s="5"/>
      <c r="L183" s="5"/>
      <c r="M183" s="5"/>
      <c r="N183" s="5"/>
      <c r="O183" s="5"/>
      <c r="P183" s="5"/>
      <c r="Q183" s="5"/>
      <c r="R183" s="5"/>
      <c r="S183" s="5"/>
      <c r="T183" s="5"/>
      <c r="U183" s="5"/>
      <c r="V183" s="6"/>
      <c r="W183" s="6"/>
      <c r="X183" s="6"/>
      <c r="Y183" s="6"/>
      <c r="Z183" s="6"/>
      <c r="AA183" s="6"/>
      <c r="AB183" s="6"/>
      <c r="AC183" s="6"/>
      <c r="AD183" s="6"/>
      <c r="AE183" s="6"/>
      <c r="AF183" s="6"/>
      <c r="AG183" s="6"/>
      <c r="AH183" s="6"/>
    </row>
    <row r="184" spans="1:34" ht="12.75" customHeight="1">
      <c r="A184" s="5"/>
      <c r="B184" s="14"/>
      <c r="C184" s="13"/>
      <c r="D184" s="14"/>
      <c r="E184" s="14"/>
      <c r="F184" s="5"/>
      <c r="G184" s="5"/>
      <c r="H184" s="5"/>
      <c r="I184" s="5"/>
      <c r="J184" s="5"/>
      <c r="K184" s="5"/>
      <c r="L184" s="5"/>
      <c r="M184" s="5"/>
      <c r="N184" s="5"/>
      <c r="O184" s="5"/>
      <c r="P184" s="5"/>
      <c r="Q184" s="5"/>
      <c r="R184" s="5"/>
      <c r="S184" s="5"/>
      <c r="T184" s="5"/>
      <c r="U184" s="5"/>
      <c r="V184" s="6"/>
      <c r="W184" s="6"/>
      <c r="X184" s="6"/>
      <c r="Y184" s="6"/>
      <c r="Z184" s="6"/>
      <c r="AA184" s="6"/>
      <c r="AB184" s="6"/>
      <c r="AC184" s="6"/>
      <c r="AD184" s="6"/>
      <c r="AE184" s="6"/>
      <c r="AF184" s="6"/>
      <c r="AG184" s="6"/>
      <c r="AH184" s="6"/>
    </row>
    <row r="185" spans="1:34" ht="12.75" customHeight="1">
      <c r="A185" s="5"/>
      <c r="B185" s="14"/>
      <c r="C185" s="13"/>
      <c r="D185" s="14"/>
      <c r="E185" s="14"/>
      <c r="F185" s="5"/>
      <c r="G185" s="5"/>
      <c r="H185" s="5"/>
      <c r="I185" s="5"/>
      <c r="J185" s="5"/>
      <c r="K185" s="5"/>
      <c r="L185" s="5"/>
      <c r="M185" s="5"/>
      <c r="N185" s="5"/>
      <c r="O185" s="5"/>
      <c r="P185" s="5"/>
      <c r="Q185" s="5"/>
      <c r="R185" s="5"/>
      <c r="S185" s="5"/>
      <c r="T185" s="5"/>
      <c r="U185" s="5"/>
      <c r="V185" s="6"/>
      <c r="W185" s="6"/>
      <c r="X185" s="6"/>
      <c r="Y185" s="6"/>
      <c r="Z185" s="6"/>
      <c r="AA185" s="6"/>
      <c r="AB185" s="6"/>
      <c r="AC185" s="6"/>
      <c r="AD185" s="6"/>
      <c r="AE185" s="6"/>
      <c r="AF185" s="6"/>
      <c r="AG185" s="6"/>
      <c r="AH185" s="6"/>
    </row>
    <row r="186" spans="1:34" ht="12.75" customHeight="1">
      <c r="A186" s="5"/>
      <c r="B186" s="14"/>
      <c r="C186" s="13"/>
      <c r="D186" s="14"/>
      <c r="E186" s="14"/>
      <c r="F186" s="5"/>
      <c r="G186" s="5"/>
      <c r="H186" s="5"/>
      <c r="I186" s="5"/>
      <c r="J186" s="5"/>
      <c r="K186" s="5"/>
      <c r="L186" s="5"/>
      <c r="M186" s="5"/>
      <c r="N186" s="5"/>
      <c r="O186" s="5"/>
      <c r="P186" s="5"/>
      <c r="Q186" s="5"/>
      <c r="R186" s="5"/>
      <c r="S186" s="5"/>
      <c r="T186" s="5"/>
      <c r="U186" s="5"/>
      <c r="V186" s="6"/>
      <c r="W186" s="6"/>
      <c r="X186" s="6"/>
      <c r="Y186" s="6"/>
      <c r="Z186" s="6"/>
      <c r="AA186" s="6"/>
      <c r="AB186" s="6"/>
      <c r="AC186" s="6"/>
      <c r="AD186" s="6"/>
      <c r="AE186" s="6"/>
      <c r="AF186" s="6"/>
      <c r="AG186" s="6"/>
      <c r="AH186" s="6"/>
    </row>
    <row r="187" spans="1:34" ht="12.75" customHeight="1">
      <c r="A187" s="5"/>
      <c r="B187" s="14"/>
      <c r="C187" s="13"/>
      <c r="D187" s="14"/>
      <c r="E187" s="14"/>
      <c r="F187" s="5"/>
      <c r="G187" s="5"/>
      <c r="H187" s="5"/>
      <c r="I187" s="5"/>
      <c r="J187" s="5"/>
      <c r="K187" s="5"/>
      <c r="L187" s="5"/>
      <c r="M187" s="5"/>
      <c r="N187" s="5"/>
      <c r="O187" s="5"/>
      <c r="P187" s="5"/>
      <c r="Q187" s="5"/>
      <c r="R187" s="5"/>
      <c r="S187" s="5"/>
      <c r="T187" s="5"/>
      <c r="U187" s="5"/>
      <c r="V187" s="6"/>
      <c r="W187" s="6"/>
      <c r="X187" s="6"/>
      <c r="Y187" s="6"/>
      <c r="Z187" s="6"/>
      <c r="AA187" s="6"/>
      <c r="AB187" s="6"/>
      <c r="AC187" s="6"/>
      <c r="AD187" s="6"/>
      <c r="AE187" s="6"/>
      <c r="AF187" s="6"/>
      <c r="AG187" s="6"/>
      <c r="AH187" s="6"/>
    </row>
    <row r="188" spans="1:34" ht="12.75" customHeight="1">
      <c r="A188" s="5"/>
      <c r="B188" s="14"/>
      <c r="C188" s="13"/>
      <c r="D188" s="14"/>
      <c r="E188" s="14"/>
      <c r="F188" s="5"/>
      <c r="G188" s="5"/>
      <c r="H188" s="5"/>
      <c r="I188" s="5"/>
      <c r="J188" s="5"/>
      <c r="K188" s="5"/>
      <c r="L188" s="5"/>
      <c r="M188" s="5"/>
      <c r="N188" s="5"/>
      <c r="O188" s="5"/>
      <c r="P188" s="5"/>
      <c r="Q188" s="5"/>
      <c r="R188" s="5"/>
      <c r="S188" s="5"/>
      <c r="T188" s="5"/>
      <c r="U188" s="5"/>
      <c r="V188" s="6"/>
      <c r="W188" s="6"/>
      <c r="X188" s="6"/>
      <c r="Y188" s="6"/>
      <c r="Z188" s="6"/>
      <c r="AA188" s="6"/>
      <c r="AB188" s="6"/>
      <c r="AC188" s="6"/>
      <c r="AD188" s="6"/>
      <c r="AE188" s="6"/>
      <c r="AF188" s="6"/>
      <c r="AG188" s="6"/>
      <c r="AH188" s="6"/>
    </row>
    <row r="189" spans="1:34" ht="12.75" customHeight="1">
      <c r="A189" s="5"/>
      <c r="B189" s="14"/>
      <c r="C189" s="13"/>
      <c r="D189" s="14"/>
      <c r="E189" s="14"/>
      <c r="F189" s="5"/>
      <c r="G189" s="5"/>
      <c r="H189" s="5"/>
      <c r="I189" s="5"/>
      <c r="J189" s="5"/>
      <c r="K189" s="5"/>
      <c r="L189" s="5"/>
      <c r="M189" s="5"/>
      <c r="N189" s="5"/>
      <c r="O189" s="5"/>
      <c r="P189" s="5"/>
      <c r="Q189" s="5"/>
      <c r="R189" s="5"/>
      <c r="S189" s="5"/>
      <c r="T189" s="5"/>
      <c r="U189" s="5"/>
      <c r="V189" s="6"/>
      <c r="W189" s="6"/>
      <c r="X189" s="6"/>
      <c r="Y189" s="6"/>
      <c r="Z189" s="6"/>
      <c r="AA189" s="6"/>
      <c r="AB189" s="6"/>
      <c r="AC189" s="6"/>
      <c r="AD189" s="6"/>
      <c r="AE189" s="6"/>
      <c r="AF189" s="6"/>
      <c r="AG189" s="6"/>
      <c r="AH189" s="6"/>
    </row>
    <row r="190" spans="1:34" ht="12.75" customHeight="1">
      <c r="A190" s="5"/>
      <c r="B190" s="14"/>
      <c r="C190" s="13"/>
      <c r="D190" s="14"/>
      <c r="E190" s="14"/>
      <c r="F190" s="5"/>
      <c r="G190" s="5"/>
      <c r="H190" s="5"/>
      <c r="I190" s="5"/>
      <c r="J190" s="5"/>
      <c r="K190" s="5"/>
      <c r="L190" s="5"/>
      <c r="M190" s="5"/>
      <c r="N190" s="5"/>
      <c r="O190" s="5"/>
      <c r="P190" s="5"/>
      <c r="Q190" s="5"/>
      <c r="R190" s="5"/>
      <c r="S190" s="5"/>
      <c r="T190" s="5"/>
      <c r="U190" s="5"/>
      <c r="V190" s="6"/>
      <c r="W190" s="6"/>
      <c r="X190" s="6"/>
      <c r="Y190" s="6"/>
      <c r="Z190" s="6"/>
      <c r="AA190" s="6"/>
      <c r="AB190" s="6"/>
      <c r="AC190" s="6"/>
      <c r="AD190" s="6"/>
      <c r="AE190" s="6"/>
      <c r="AF190" s="6"/>
      <c r="AG190" s="6"/>
      <c r="AH190" s="6"/>
    </row>
    <row r="191" spans="1:34" ht="12.75" customHeight="1">
      <c r="A191" s="5"/>
      <c r="B191" s="14"/>
      <c r="C191" s="13"/>
      <c r="D191" s="14"/>
      <c r="E191" s="14"/>
      <c r="F191" s="5"/>
      <c r="G191" s="5"/>
      <c r="H191" s="5"/>
      <c r="I191" s="5"/>
      <c r="J191" s="5"/>
      <c r="K191" s="5"/>
      <c r="L191" s="5"/>
      <c r="M191" s="5"/>
      <c r="N191" s="5"/>
      <c r="O191" s="5"/>
      <c r="P191" s="5"/>
      <c r="Q191" s="5"/>
      <c r="R191" s="5"/>
      <c r="S191" s="5"/>
      <c r="T191" s="5"/>
      <c r="U191" s="5"/>
      <c r="V191" s="6"/>
      <c r="W191" s="6"/>
      <c r="X191" s="6"/>
      <c r="Y191" s="6"/>
      <c r="Z191" s="6"/>
      <c r="AA191" s="6"/>
      <c r="AB191" s="6"/>
      <c r="AC191" s="6"/>
      <c r="AD191" s="6"/>
      <c r="AE191" s="6"/>
      <c r="AF191" s="6"/>
      <c r="AG191" s="6"/>
      <c r="AH191" s="6"/>
    </row>
    <row r="192" spans="1:34" ht="12.75" customHeight="1">
      <c r="A192" s="5"/>
      <c r="B192" s="14"/>
      <c r="C192" s="13"/>
      <c r="D192" s="14"/>
      <c r="E192" s="14"/>
      <c r="F192" s="5"/>
      <c r="G192" s="5"/>
      <c r="H192" s="5"/>
      <c r="I192" s="5"/>
      <c r="J192" s="5"/>
      <c r="K192" s="5"/>
      <c r="L192" s="5"/>
      <c r="M192" s="5"/>
      <c r="N192" s="5"/>
      <c r="O192" s="5"/>
      <c r="P192" s="5"/>
      <c r="Q192" s="5"/>
      <c r="R192" s="5"/>
      <c r="S192" s="5"/>
      <c r="T192" s="5"/>
      <c r="U192" s="5"/>
      <c r="V192" s="6"/>
      <c r="W192" s="6"/>
      <c r="X192" s="6"/>
      <c r="Y192" s="6"/>
      <c r="Z192" s="6"/>
      <c r="AA192" s="6"/>
      <c r="AB192" s="6"/>
      <c r="AC192" s="6"/>
      <c r="AD192" s="6"/>
      <c r="AE192" s="6"/>
      <c r="AF192" s="6"/>
      <c r="AG192" s="6"/>
      <c r="AH192" s="6"/>
    </row>
    <row r="193" spans="1:34" ht="12.75" customHeight="1">
      <c r="A193" s="5"/>
      <c r="B193" s="14"/>
      <c r="C193" s="13"/>
      <c r="D193" s="14"/>
      <c r="E193" s="14"/>
      <c r="F193" s="5"/>
      <c r="G193" s="5"/>
      <c r="H193" s="5"/>
      <c r="I193" s="5"/>
      <c r="J193" s="5"/>
      <c r="K193" s="5"/>
      <c r="L193" s="5"/>
      <c r="M193" s="5"/>
      <c r="N193" s="5"/>
      <c r="O193" s="5"/>
      <c r="P193" s="5"/>
      <c r="Q193" s="5"/>
      <c r="R193" s="5"/>
      <c r="S193" s="5"/>
      <c r="T193" s="5"/>
      <c r="U193" s="5"/>
      <c r="V193" s="6"/>
      <c r="W193" s="6"/>
      <c r="X193" s="6"/>
      <c r="Y193" s="6"/>
      <c r="Z193" s="6"/>
      <c r="AA193" s="6"/>
      <c r="AB193" s="6"/>
      <c r="AC193" s="6"/>
      <c r="AD193" s="6"/>
      <c r="AE193" s="6"/>
      <c r="AF193" s="6"/>
      <c r="AG193" s="6"/>
      <c r="AH193" s="6"/>
    </row>
    <row r="194" spans="1:34" ht="12.75" customHeight="1">
      <c r="A194" s="5"/>
      <c r="B194" s="14"/>
      <c r="C194" s="13"/>
      <c r="D194" s="14"/>
      <c r="E194" s="14"/>
      <c r="F194" s="5"/>
      <c r="G194" s="5"/>
      <c r="H194" s="5"/>
      <c r="I194" s="5"/>
      <c r="J194" s="5"/>
      <c r="K194" s="5"/>
      <c r="L194" s="5"/>
      <c r="M194" s="5"/>
      <c r="N194" s="5"/>
      <c r="O194" s="5"/>
      <c r="P194" s="5"/>
      <c r="Q194" s="5"/>
      <c r="R194" s="5"/>
      <c r="S194" s="5"/>
      <c r="T194" s="5"/>
      <c r="U194" s="5"/>
      <c r="V194" s="6"/>
      <c r="W194" s="6"/>
      <c r="X194" s="6"/>
      <c r="Y194" s="6"/>
      <c r="Z194" s="6"/>
      <c r="AA194" s="6"/>
      <c r="AB194" s="6"/>
      <c r="AC194" s="6"/>
      <c r="AD194" s="6"/>
      <c r="AE194" s="6"/>
      <c r="AF194" s="6"/>
      <c r="AG194" s="6"/>
      <c r="AH194" s="6"/>
    </row>
    <row r="195" spans="1:34" ht="12.75" customHeight="1">
      <c r="A195" s="5"/>
      <c r="B195" s="14"/>
      <c r="C195" s="13"/>
      <c r="D195" s="14"/>
      <c r="E195" s="14"/>
      <c r="F195" s="5"/>
      <c r="G195" s="5"/>
      <c r="H195" s="5"/>
      <c r="I195" s="5"/>
      <c r="J195" s="5"/>
      <c r="K195" s="5"/>
      <c r="L195" s="5"/>
      <c r="M195" s="5"/>
      <c r="N195" s="5"/>
      <c r="O195" s="5"/>
      <c r="P195" s="5"/>
      <c r="Q195" s="5"/>
      <c r="R195" s="5"/>
      <c r="S195" s="5"/>
      <c r="T195" s="5"/>
      <c r="U195" s="5"/>
      <c r="V195" s="6"/>
      <c r="W195" s="6"/>
      <c r="X195" s="6"/>
      <c r="Y195" s="6"/>
      <c r="Z195" s="6"/>
      <c r="AA195" s="6"/>
      <c r="AB195" s="6"/>
      <c r="AC195" s="6"/>
      <c r="AD195" s="6"/>
      <c r="AE195" s="6"/>
      <c r="AF195" s="6"/>
      <c r="AG195" s="6"/>
      <c r="AH195" s="6"/>
    </row>
    <row r="196" spans="1:34" ht="12.75" customHeight="1">
      <c r="A196" s="5"/>
      <c r="B196" s="14"/>
      <c r="C196" s="13"/>
      <c r="D196" s="14"/>
      <c r="E196" s="14"/>
      <c r="F196" s="5"/>
      <c r="G196" s="5"/>
      <c r="H196" s="5"/>
      <c r="I196" s="5"/>
      <c r="J196" s="5"/>
      <c r="K196" s="5"/>
      <c r="L196" s="5"/>
      <c r="M196" s="5"/>
      <c r="N196" s="5"/>
      <c r="O196" s="5"/>
      <c r="P196" s="5"/>
      <c r="Q196" s="5"/>
      <c r="R196" s="5"/>
      <c r="S196" s="5"/>
      <c r="T196" s="5"/>
      <c r="U196" s="5"/>
      <c r="V196" s="6"/>
      <c r="W196" s="6"/>
      <c r="X196" s="6"/>
      <c r="Y196" s="6"/>
      <c r="Z196" s="6"/>
      <c r="AA196" s="6"/>
      <c r="AB196" s="6"/>
      <c r="AC196" s="6"/>
      <c r="AD196" s="6"/>
      <c r="AE196" s="6"/>
      <c r="AF196" s="6"/>
      <c r="AG196" s="6"/>
      <c r="AH196" s="6"/>
    </row>
    <row r="197" spans="1:34" ht="12.75" customHeight="1">
      <c r="A197" s="5"/>
      <c r="B197" s="14"/>
      <c r="C197" s="13"/>
      <c r="D197" s="14"/>
      <c r="E197" s="14"/>
      <c r="F197" s="5"/>
      <c r="G197" s="5"/>
      <c r="H197" s="5"/>
      <c r="I197" s="5"/>
      <c r="J197" s="5"/>
      <c r="K197" s="5"/>
      <c r="L197" s="5"/>
      <c r="M197" s="5"/>
      <c r="N197" s="5"/>
      <c r="O197" s="5"/>
      <c r="P197" s="5"/>
      <c r="Q197" s="5"/>
      <c r="R197" s="5"/>
      <c r="S197" s="5"/>
      <c r="T197" s="5"/>
      <c r="U197" s="5"/>
      <c r="V197" s="6"/>
      <c r="W197" s="6"/>
      <c r="X197" s="6"/>
      <c r="Y197" s="6"/>
      <c r="Z197" s="6"/>
      <c r="AA197" s="6"/>
      <c r="AB197" s="6"/>
      <c r="AC197" s="6"/>
      <c r="AD197" s="6"/>
      <c r="AE197" s="6"/>
      <c r="AF197" s="6"/>
      <c r="AG197" s="6"/>
      <c r="AH197" s="6"/>
    </row>
    <row r="198" spans="1:34" ht="12.75" customHeight="1">
      <c r="A198" s="5"/>
      <c r="B198" s="14"/>
      <c r="C198" s="13"/>
      <c r="D198" s="14"/>
      <c r="E198" s="14"/>
      <c r="F198" s="5"/>
      <c r="G198" s="5"/>
      <c r="H198" s="5"/>
      <c r="I198" s="5"/>
      <c r="J198" s="5"/>
      <c r="K198" s="5"/>
      <c r="L198" s="5"/>
      <c r="M198" s="5"/>
      <c r="N198" s="5"/>
      <c r="O198" s="5"/>
      <c r="P198" s="5"/>
      <c r="Q198" s="5"/>
      <c r="R198" s="5"/>
      <c r="S198" s="5"/>
      <c r="T198" s="5"/>
      <c r="U198" s="5"/>
      <c r="V198" s="6"/>
      <c r="W198" s="6"/>
      <c r="X198" s="6"/>
      <c r="Y198" s="6"/>
      <c r="Z198" s="6"/>
      <c r="AA198" s="6"/>
      <c r="AB198" s="6"/>
      <c r="AC198" s="6"/>
      <c r="AD198" s="6"/>
      <c r="AE198" s="6"/>
      <c r="AF198" s="6"/>
      <c r="AG198" s="6"/>
      <c r="AH198" s="6"/>
    </row>
    <row r="199" spans="1:34" ht="12.75" customHeight="1">
      <c r="A199" s="5"/>
      <c r="B199" s="14"/>
      <c r="C199" s="13"/>
      <c r="D199" s="14"/>
      <c r="E199" s="14"/>
      <c r="F199" s="5"/>
      <c r="G199" s="5"/>
      <c r="H199" s="5"/>
      <c r="I199" s="5"/>
      <c r="J199" s="5"/>
      <c r="K199" s="5"/>
      <c r="L199" s="5"/>
      <c r="M199" s="5"/>
      <c r="N199" s="5"/>
      <c r="O199" s="5"/>
      <c r="P199" s="5"/>
      <c r="Q199" s="5"/>
      <c r="R199" s="5"/>
      <c r="S199" s="5"/>
      <c r="T199" s="5"/>
      <c r="U199" s="5"/>
      <c r="V199" s="6"/>
      <c r="W199" s="6"/>
      <c r="X199" s="6"/>
      <c r="Y199" s="6"/>
      <c r="Z199" s="6"/>
      <c r="AA199" s="6"/>
      <c r="AB199" s="6"/>
      <c r="AC199" s="6"/>
      <c r="AD199" s="6"/>
      <c r="AE199" s="6"/>
      <c r="AF199" s="6"/>
      <c r="AG199" s="6"/>
      <c r="AH199" s="6"/>
    </row>
    <row r="200" spans="1:34" ht="12.75" customHeight="1">
      <c r="A200" s="5"/>
      <c r="B200" s="14"/>
      <c r="C200" s="13"/>
      <c r="D200" s="14"/>
      <c r="E200" s="14"/>
      <c r="F200" s="5"/>
      <c r="G200" s="5"/>
      <c r="H200" s="5"/>
      <c r="I200" s="5"/>
      <c r="J200" s="5"/>
      <c r="K200" s="5"/>
      <c r="L200" s="5"/>
      <c r="M200" s="5"/>
      <c r="N200" s="5"/>
      <c r="O200" s="5"/>
      <c r="P200" s="5"/>
      <c r="Q200" s="5"/>
      <c r="R200" s="5"/>
      <c r="S200" s="5"/>
      <c r="T200" s="5"/>
      <c r="U200" s="5"/>
      <c r="V200" s="6"/>
      <c r="W200" s="6"/>
      <c r="X200" s="6"/>
      <c r="Y200" s="6"/>
      <c r="Z200" s="6"/>
      <c r="AA200" s="6"/>
      <c r="AB200" s="6"/>
      <c r="AC200" s="6"/>
      <c r="AD200" s="6"/>
      <c r="AE200" s="6"/>
      <c r="AF200" s="6"/>
      <c r="AG200" s="6"/>
      <c r="AH200" s="6"/>
    </row>
    <row r="201" spans="1:34"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row>
    <row r="202" spans="1:34"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row>
    <row r="203" spans="1:34"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row>
    <row r="204" spans="1:34"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row>
    <row r="205" spans="1:34"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row>
    <row r="206" spans="1:34"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row>
    <row r="207" spans="1:34"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row>
    <row r="208" spans="1:34"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row>
    <row r="209" spans="1:34"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row>
    <row r="210" spans="1:34"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row>
    <row r="211" spans="1:34"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row>
    <row r="212" spans="1:34"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row>
    <row r="213" spans="1:34"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row>
    <row r="214" spans="1:34"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row>
    <row r="215" spans="1:34"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row>
    <row r="216" spans="1:34"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row>
    <row r="217" spans="1:34"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row>
    <row r="218" spans="1:34"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row>
    <row r="219" spans="1:34"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row>
    <row r="220" spans="1:34"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row>
    <row r="221" spans="1:34"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row>
    <row r="222" spans="1:34"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row>
    <row r="223" spans="1:34"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row>
    <row r="224" spans="1:34"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row>
    <row r="225" spans="1:34"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row>
    <row r="226" spans="1:34"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row>
    <row r="227" spans="1:34"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row>
    <row r="228" spans="1:34"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row>
    <row r="229" spans="1:34"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row>
    <row r="230" spans="1:34"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row>
    <row r="231" spans="1:34"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row>
    <row r="232" spans="1:34"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row>
    <row r="233" spans="1:34"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row>
    <row r="234" spans="1:34"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row>
    <row r="235" spans="1:34"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row>
    <row r="236" spans="1:34"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row>
    <row r="237" spans="1:34"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row>
    <row r="238" spans="1:34"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row>
    <row r="239" spans="1:34"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row>
    <row r="240" spans="1:34"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row>
    <row r="241" spans="1:34"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row>
    <row r="242" spans="1:34"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row>
    <row r="243" spans="1:34"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row>
    <row r="244" spans="1:34"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row>
    <row r="245" spans="1:34"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row>
    <row r="246" spans="1:34"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row>
    <row r="247" spans="1:34"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row>
    <row r="248" spans="1:34"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row>
    <row r="249" spans="1:34"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row>
    <row r="250" spans="1:34"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row>
    <row r="251" spans="1:34"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row>
    <row r="252" spans="1:34"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row>
    <row r="253" spans="1:34"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row>
    <row r="254" spans="1:34"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row>
    <row r="255" spans="1:34"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row>
    <row r="256" spans="1:34"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row>
    <row r="257" spans="1:34"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row>
    <row r="258" spans="1:34"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row>
    <row r="259" spans="1:34"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row>
    <row r="260" spans="1:34"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row>
    <row r="261" spans="1:34"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row>
    <row r="262" spans="1:34"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row>
    <row r="263" spans="1:34"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row>
    <row r="264" spans="1:34"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row>
    <row r="265" spans="1:34"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row>
    <row r="266" spans="1:34"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row>
    <row r="267" spans="1:34"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row>
    <row r="268" spans="1:34"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row>
    <row r="269" spans="1:34"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row>
    <row r="270" spans="1:34"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row>
    <row r="271" spans="1:34"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row>
    <row r="272" spans="1:34"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row>
    <row r="273" spans="1:34"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row>
    <row r="274" spans="1:34"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row>
    <row r="275" spans="1:34"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row>
    <row r="276" spans="1:34"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row>
    <row r="277" spans="1:34"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row>
    <row r="278" spans="1:34"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row>
    <row r="279" spans="1:34"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row>
    <row r="280" spans="1:34"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row>
    <row r="281" spans="1:34"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row>
    <row r="282" spans="1:34"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row>
    <row r="283" spans="1:34"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row>
    <row r="284" spans="1:34"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row>
    <row r="285" spans="1:34"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row>
    <row r="286" spans="1:34"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row>
    <row r="287" spans="1:34"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row>
    <row r="288" spans="1:34"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row>
    <row r="289" spans="1:34"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row>
    <row r="290" spans="1:34"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row>
    <row r="291" spans="1:34"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row>
    <row r="292" spans="1:34"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row>
    <row r="293" spans="1:34"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row>
    <row r="294" spans="1:34"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row>
    <row r="295" spans="1:34"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row>
    <row r="296" spans="1:34"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row>
    <row r="297" spans="1:34"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row>
    <row r="298" spans="1:34"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row>
    <row r="299" spans="1:34"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row>
    <row r="300" spans="1:34"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row>
    <row r="301" spans="1:34"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row>
    <row r="302" spans="1:34"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row>
    <row r="303" spans="1:34"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row>
    <row r="304" spans="1:34"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row>
    <row r="305" spans="1:34"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row>
    <row r="306" spans="1:34"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row>
    <row r="307" spans="1:34"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row>
    <row r="308" spans="1:34"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row>
    <row r="309" spans="1:34"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row>
    <row r="310" spans="1:34"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row>
    <row r="311" spans="1:34"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row>
    <row r="312" spans="1:34"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row>
    <row r="313" spans="1:34"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row>
    <row r="314" spans="1:34"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row>
    <row r="315" spans="1:34"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row>
    <row r="316" spans="1:34"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row>
    <row r="317" spans="1:34"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row>
    <row r="318" spans="1:34"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row>
    <row r="319" spans="1:34"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row>
    <row r="320" spans="1:34"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row>
    <row r="321" spans="1:34"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row>
    <row r="322" spans="1:34"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row>
    <row r="323" spans="1:34"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row>
    <row r="324" spans="1:34"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row>
    <row r="325" spans="1:34"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row>
    <row r="326" spans="1:34"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row>
    <row r="327" spans="1:34"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row>
    <row r="328" spans="1:34"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row>
    <row r="329" spans="1:34"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row>
    <row r="330" spans="1:34"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row>
    <row r="331" spans="1:34"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row>
    <row r="332" spans="1:34"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row>
    <row r="333" spans="1:34"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row>
    <row r="334" spans="1:34"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row>
    <row r="335" spans="1:34"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row>
    <row r="336" spans="1:34"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row>
    <row r="337" spans="1:34"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row>
    <row r="338" spans="1:34"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row>
    <row r="339" spans="1:34"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row>
    <row r="340" spans="1:34"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row>
    <row r="341" spans="1:34"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row>
    <row r="342" spans="1:34"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row>
    <row r="343" spans="1:34"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row>
    <row r="344" spans="1:34"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row>
    <row r="345" spans="1:34"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row>
    <row r="346" spans="1:34"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row>
    <row r="347" spans="1:34"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row>
    <row r="348" spans="1:34"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row>
    <row r="349" spans="1:34"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row>
    <row r="350" spans="1:34"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row>
    <row r="351" spans="1:34"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row>
    <row r="352" spans="1:34"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row>
    <row r="353" spans="1:34"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row>
    <row r="354" spans="1:34"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row>
    <row r="355" spans="1:34"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row>
    <row r="356" spans="1:34"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row>
    <row r="357" spans="1:34"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row>
    <row r="358" spans="1:34"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row>
    <row r="359" spans="1:34"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row>
    <row r="360" spans="1:34"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row>
    <row r="361" spans="1:34"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row>
    <row r="362" spans="1:34"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row>
    <row r="363" spans="1:34"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row>
    <row r="364" spans="1:34"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row>
    <row r="365" spans="1:34"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row>
    <row r="366" spans="1:34"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row>
    <row r="367" spans="1:34"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row>
    <row r="368" spans="1:34"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row>
    <row r="369" spans="1:34"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row>
    <row r="370" spans="1:34"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row>
    <row r="371" spans="1:34"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row>
    <row r="372" spans="1:34"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row>
    <row r="373" spans="1:34"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row>
    <row r="374" spans="1:34"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row>
    <row r="375" spans="1:34"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row>
    <row r="376" spans="1:34"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row>
    <row r="377" spans="1:34"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row>
    <row r="378" spans="1:34"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row>
    <row r="379" spans="1:34"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row>
    <row r="380" spans="1:34"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row>
    <row r="381" spans="1:34"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row>
    <row r="382" spans="1:34"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row>
    <row r="383" spans="1:34"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row>
    <row r="384" spans="1:34"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row>
    <row r="385" spans="1:34"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row>
    <row r="386" spans="1:34"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row>
    <row r="387" spans="1:34"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row>
    <row r="388" spans="1:34"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row>
    <row r="389" spans="1:34"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row>
    <row r="390" spans="1:34"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row>
    <row r="391" spans="1:34"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row>
    <row r="392" spans="1:34"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row>
    <row r="393" spans="1:34"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row>
    <row r="394" spans="1:34"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row>
    <row r="395" spans="1:34"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row>
    <row r="396" spans="1:34"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row>
    <row r="397" spans="1:34"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row>
    <row r="398" spans="1:34"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row>
    <row r="399" spans="1:34"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row>
    <row r="400" spans="1:34"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row>
    <row r="401" spans="1:34"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row>
    <row r="402" spans="1:34"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row>
    <row r="403" spans="1:34"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row>
    <row r="404" spans="1:34"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row>
    <row r="405" spans="1:34"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row>
    <row r="406" spans="1:34"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row>
    <row r="407" spans="1:34"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row>
    <row r="408" spans="1:34"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row>
    <row r="409" spans="1:34"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row>
    <row r="410" spans="1:34"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row>
    <row r="411" spans="1:34"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row>
    <row r="412" spans="1:34"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row>
    <row r="413" spans="1:34"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row>
    <row r="414" spans="1:34"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row>
    <row r="415" spans="1:34"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row>
    <row r="416" spans="1:34"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row>
    <row r="417" spans="1:34"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row>
    <row r="418" spans="1:34"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row>
    <row r="419" spans="1:34"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row>
    <row r="420" spans="1:34"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row>
    <row r="421" spans="1:34"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row>
    <row r="422" spans="1:34"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row>
    <row r="423" spans="1:34"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row>
    <row r="424" spans="1:34"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row>
    <row r="425" spans="1:34"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row>
    <row r="426" spans="1:34"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row>
    <row r="427" spans="1:34"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row>
    <row r="428" spans="1:34"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row>
    <row r="429" spans="1:34"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row>
    <row r="430" spans="1:34"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row>
    <row r="431" spans="1:34"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row>
    <row r="432" spans="1:34"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row>
    <row r="433" spans="1:34"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row>
    <row r="434" spans="1:34"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row>
    <row r="435" spans="1:34"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row>
    <row r="436" spans="1:34"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row>
    <row r="437" spans="1:34"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row>
    <row r="438" spans="1:34"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row>
    <row r="439" spans="1:34"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row>
    <row r="440" spans="1:34"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row>
    <row r="441" spans="1:34"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row>
    <row r="442" spans="1:34"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row>
    <row r="443" spans="1:34"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row>
    <row r="444" spans="1:34"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row>
    <row r="445" spans="1:34"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row>
    <row r="446" spans="1:34"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row>
    <row r="447" spans="1:34"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row>
    <row r="448" spans="1:34"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row>
    <row r="449" spans="1:34"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row>
    <row r="450" spans="1:34"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row>
    <row r="451" spans="1:34"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row>
    <row r="452" spans="1:34"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row>
    <row r="453" spans="1:34"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row>
    <row r="454" spans="1:34"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row>
    <row r="455" spans="1:34"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row>
    <row r="456" spans="1:34"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row>
    <row r="457" spans="1:34"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row>
    <row r="458" spans="1:34"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row>
    <row r="459" spans="1:34"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row>
    <row r="460" spans="1:34"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row>
    <row r="461" spans="1:34"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row>
    <row r="462" spans="1:34"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row>
    <row r="463" spans="1:34"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row>
    <row r="464" spans="1:34"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row>
    <row r="465" spans="1:34"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row>
    <row r="466" spans="1:34"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row>
    <row r="467" spans="1:34"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row>
    <row r="468" spans="1:34"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row>
    <row r="469" spans="1:34"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row>
    <row r="470" spans="1:34"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row>
    <row r="471" spans="1:34"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row>
    <row r="472" spans="1:34"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row>
    <row r="473" spans="1:34"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row>
    <row r="474" spans="1:34"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row>
    <row r="475" spans="1:34"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row>
    <row r="476" spans="1:34"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row>
    <row r="477" spans="1:34"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row>
    <row r="478" spans="1:34"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row>
    <row r="479" spans="1:34"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row>
    <row r="480" spans="1:34"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row>
    <row r="481" spans="1:34"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row>
    <row r="482" spans="1:34"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row>
    <row r="483" spans="1:34"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row>
    <row r="484" spans="1:34"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row>
    <row r="485" spans="1:34"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row>
    <row r="486" spans="1:34"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row>
    <row r="487" spans="1:34"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row>
    <row r="488" spans="1:34"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row>
    <row r="489" spans="1:34"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row>
    <row r="490" spans="1:34"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row>
    <row r="491" spans="1:34"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row>
    <row r="492" spans="1:34"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row>
    <row r="493" spans="1:34"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row>
    <row r="494" spans="1:34"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row>
    <row r="495" spans="1:34"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row>
    <row r="496" spans="1:34"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row>
    <row r="497" spans="1:34"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row>
    <row r="498" spans="1:34"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row>
    <row r="499" spans="1:34"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row>
    <row r="500" spans="1:34"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row>
    <row r="501" spans="1:34"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row>
    <row r="502" spans="1:34"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row>
    <row r="503" spans="1:34"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row>
    <row r="504" spans="1:34"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row>
    <row r="505" spans="1:34"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row>
    <row r="506" spans="1:34"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row>
    <row r="507" spans="1:34"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row>
    <row r="508" spans="1:34"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row>
    <row r="509" spans="1:34"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row>
    <row r="510" spans="1:34"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row>
    <row r="511" spans="1:34"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row>
    <row r="512" spans="1:34"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row>
    <row r="513" spans="1:34"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row>
    <row r="514" spans="1:34"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row>
    <row r="515" spans="1:34"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row>
    <row r="516" spans="1:34"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row>
    <row r="517" spans="1:34"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row>
    <row r="518" spans="1:34"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row>
    <row r="519" spans="1:34"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row>
    <row r="520" spans="1:34"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row>
    <row r="521" spans="1:34"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row>
    <row r="522" spans="1:34"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row>
    <row r="523" spans="1:34"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row>
    <row r="524" spans="1:34"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row>
    <row r="525" spans="1:34"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row>
    <row r="526" spans="1:34"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row>
    <row r="527" spans="1:34"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row>
    <row r="528" spans="1:34"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row>
    <row r="529" spans="1:34"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row>
    <row r="530" spans="1:34"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row>
    <row r="531" spans="1:34"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row>
    <row r="532" spans="1:34"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row>
    <row r="533" spans="1:34"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row>
    <row r="534" spans="1:34"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row>
    <row r="535" spans="1:34"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row>
    <row r="536" spans="1:34"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row>
    <row r="537" spans="1:34"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row>
    <row r="538" spans="1:34"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row>
    <row r="539" spans="1:34"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row>
    <row r="540" spans="1:34"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row>
    <row r="541" spans="1:34"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row>
    <row r="542" spans="1:34"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row>
    <row r="543" spans="1:34"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row>
    <row r="544" spans="1:34"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row>
    <row r="545" spans="1:34"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row>
    <row r="546" spans="1:34"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row>
    <row r="547" spans="1:34"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row>
    <row r="548" spans="1:34"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row>
    <row r="549" spans="1:34"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row>
    <row r="550" spans="1:34"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row>
    <row r="551" spans="1:34"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row>
    <row r="552" spans="1:34"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row>
    <row r="553" spans="1:34"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row>
    <row r="554" spans="1:34"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row>
    <row r="555" spans="1:34"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row>
    <row r="556" spans="1:34"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row>
    <row r="557" spans="1:34"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row>
    <row r="558" spans="1:34"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row>
    <row r="559" spans="1:34"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row>
    <row r="560" spans="1:34"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row>
    <row r="561" spans="1:34"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row>
    <row r="562" spans="1:34"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row>
    <row r="563" spans="1:34"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row>
    <row r="564" spans="1:34"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row>
    <row r="565" spans="1:34"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row>
    <row r="566" spans="1:34"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row>
    <row r="567" spans="1:34"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row>
    <row r="568" spans="1:34"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row>
    <row r="569" spans="1:34"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row>
    <row r="570" spans="1:34"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row>
    <row r="571" spans="1:34"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row>
    <row r="572" spans="1:34"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row>
    <row r="573" spans="1:34"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row>
    <row r="574" spans="1:34"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row>
    <row r="575" spans="1:34"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row>
    <row r="576" spans="1:34"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row>
    <row r="577" spans="1:34"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row>
    <row r="578" spans="1:34"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row>
    <row r="579" spans="1:34"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row>
    <row r="580" spans="1:34"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row>
    <row r="581" spans="1:34"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row>
    <row r="582" spans="1:34"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row>
    <row r="583" spans="1:34"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row>
    <row r="584" spans="1:34"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row>
    <row r="585" spans="1:34"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row>
    <row r="586" spans="1:34"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row>
    <row r="587" spans="1:34"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row>
    <row r="588" spans="1:34"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row>
    <row r="589" spans="1:34"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row>
    <row r="590" spans="1:34"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row>
    <row r="591" spans="1:34"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row>
    <row r="592" spans="1:34"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row>
    <row r="593" spans="1:34"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row>
    <row r="594" spans="1:34"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row>
    <row r="595" spans="1:34"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row>
    <row r="596" spans="1:34"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row>
    <row r="597" spans="1:34"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row>
    <row r="598" spans="1:34"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row>
    <row r="599" spans="1:34"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row>
    <row r="600" spans="1:34"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row>
    <row r="601" spans="1:34"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row>
    <row r="602" spans="1:34"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row>
    <row r="603" spans="1:34"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row>
    <row r="604" spans="1:34"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row>
    <row r="605" spans="1:34"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row>
    <row r="606" spans="1:34"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row>
    <row r="607" spans="1:34"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row>
    <row r="608" spans="1:34"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row>
    <row r="609" spans="1:34"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row>
    <row r="610" spans="1:34"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row>
    <row r="611" spans="1:34"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row>
    <row r="612" spans="1:34"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row>
    <row r="613" spans="1:34"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row>
    <row r="614" spans="1:34"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row>
    <row r="615" spans="1:34"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row>
    <row r="616" spans="1:34"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row>
    <row r="617" spans="1:34"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row>
    <row r="618" spans="1:34"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row>
    <row r="619" spans="1:34"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row>
    <row r="620" spans="1:34"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row>
    <row r="621" spans="1:34"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row>
    <row r="622" spans="1:34"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row>
    <row r="623" spans="1:34"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row>
    <row r="624" spans="1:34"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row>
    <row r="625" spans="1:34"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row>
    <row r="626" spans="1:34"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row>
    <row r="627" spans="1:34"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row>
    <row r="628" spans="1:34"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row>
    <row r="629" spans="1:34"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row>
    <row r="630" spans="1:34"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row>
    <row r="631" spans="1:34"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row>
    <row r="632" spans="1:34"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row>
    <row r="633" spans="1:34"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row>
    <row r="634" spans="1:34"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row>
    <row r="635" spans="1:34"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row>
    <row r="636" spans="1:34"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row>
    <row r="637" spans="1:34"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row>
    <row r="638" spans="1:34"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row>
    <row r="639" spans="1:34"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row>
    <row r="640" spans="1:34"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row>
    <row r="641" spans="1:34"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row>
    <row r="642" spans="1:34"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row>
    <row r="643" spans="1:34"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row>
    <row r="644" spans="1:34"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row>
    <row r="645" spans="1:34"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row>
    <row r="646" spans="1:34"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row>
    <row r="647" spans="1:34"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row>
    <row r="648" spans="1:34"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row>
    <row r="649" spans="1:34"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row>
    <row r="650" spans="1:34"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row>
    <row r="651" spans="1:34"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row>
    <row r="652" spans="1:34"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row>
    <row r="653" spans="1:34"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row>
    <row r="654" spans="1:34"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row>
    <row r="655" spans="1:34"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row>
    <row r="656" spans="1:34"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row>
    <row r="657" spans="1:34"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row>
    <row r="658" spans="1:34"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row>
    <row r="659" spans="1:34"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row>
    <row r="660" spans="1:34"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row>
    <row r="661" spans="1:34"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row>
    <row r="662" spans="1:34"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row>
    <row r="663" spans="1:34"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row>
    <row r="664" spans="1:34"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row>
    <row r="665" spans="1:34"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row>
    <row r="666" spans="1:34"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row>
    <row r="667" spans="1:34"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row>
    <row r="668" spans="1:34"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row>
    <row r="669" spans="1:34"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row>
    <row r="670" spans="1:34"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row>
    <row r="671" spans="1:34"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row>
    <row r="672" spans="1:34"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row>
    <row r="673" spans="1:34"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row>
    <row r="674" spans="1:34"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row>
    <row r="675" spans="1:34"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row>
    <row r="676" spans="1:34"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row>
    <row r="677" spans="1:34"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row>
    <row r="678" spans="1:34"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row>
    <row r="679" spans="1:34"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row>
    <row r="680" spans="1:34"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row>
    <row r="681" spans="1:34"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row>
    <row r="682" spans="1:34"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row>
    <row r="683" spans="1:34"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row>
    <row r="684" spans="1:34"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row>
    <row r="685" spans="1:34"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row>
    <row r="686" spans="1:34"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row>
    <row r="687" spans="1:34"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row>
    <row r="688" spans="1:34"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row>
    <row r="689" spans="1:34"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row>
    <row r="690" spans="1:34"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row>
    <row r="691" spans="1:34"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row>
    <row r="692" spans="1:34"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row>
    <row r="693" spans="1:34"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row>
    <row r="694" spans="1:34"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row>
    <row r="695" spans="1:34"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row>
    <row r="696" spans="1:34"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row>
    <row r="697" spans="1:34"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row>
    <row r="698" spans="1:34"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row>
    <row r="699" spans="1:34"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row>
    <row r="700" spans="1:34"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row>
    <row r="701" spans="1:34"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row>
    <row r="702" spans="1:34"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row>
    <row r="703" spans="1:34"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row>
    <row r="704" spans="1:34"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row>
    <row r="705" spans="1:34"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row>
    <row r="706" spans="1:34"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row>
    <row r="707" spans="1:34"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row>
    <row r="708" spans="1:34"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row>
    <row r="709" spans="1:34"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row>
    <row r="710" spans="1:34"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row>
    <row r="711" spans="1:34"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row>
    <row r="712" spans="1:34"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row>
    <row r="713" spans="1:34"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row>
    <row r="714" spans="1:34"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row>
    <row r="715" spans="1:34"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row>
    <row r="716" spans="1:34"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row>
    <row r="717" spans="1:34"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row>
    <row r="718" spans="1:34"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row>
    <row r="719" spans="1:34"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row>
    <row r="720" spans="1:34"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row>
    <row r="721" spans="1:34"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row>
    <row r="722" spans="1:34"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row>
    <row r="723" spans="1:34"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row>
    <row r="724" spans="1:34"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row>
    <row r="725" spans="1:34"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row>
    <row r="726" spans="1:34"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row>
    <row r="727" spans="1:34"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row>
    <row r="728" spans="1:34"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row>
    <row r="729" spans="1:34"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row>
    <row r="730" spans="1:34"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row>
    <row r="731" spans="1:34"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row>
    <row r="732" spans="1:34"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row>
    <row r="733" spans="1:34"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row>
    <row r="734" spans="1:34"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row>
    <row r="735" spans="1:34"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row>
    <row r="736" spans="1:34"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row>
    <row r="737" spans="1:34"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row>
    <row r="738" spans="1:34"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row>
    <row r="739" spans="1:34"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row>
    <row r="740" spans="1:34"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row>
    <row r="741" spans="1:34"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row>
    <row r="742" spans="1:34"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row>
    <row r="743" spans="1:34"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row>
    <row r="744" spans="1:34"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row>
    <row r="745" spans="1:34"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row>
    <row r="746" spans="1:34"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row>
    <row r="747" spans="1:34"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row>
    <row r="748" spans="1:34"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row>
    <row r="749" spans="1:34"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row>
    <row r="750" spans="1:34"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row>
    <row r="751" spans="1:34"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row>
    <row r="752" spans="1:34"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row>
    <row r="753" spans="1:34"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row>
    <row r="754" spans="1:34"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row>
    <row r="755" spans="1:34"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row>
    <row r="756" spans="1:34"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row>
    <row r="757" spans="1:34"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row>
    <row r="758" spans="1:34"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row>
    <row r="759" spans="1:34"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row>
    <row r="760" spans="1:34"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row>
    <row r="761" spans="1:34"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row>
    <row r="762" spans="1:34"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row>
    <row r="763" spans="1:34"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row>
    <row r="764" spans="1:34"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row>
    <row r="765" spans="1:34"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row>
    <row r="766" spans="1:34"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row>
    <row r="767" spans="1:34"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row>
    <row r="768" spans="1:34"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row>
    <row r="769" spans="1:34"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row>
    <row r="770" spans="1:34"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row>
    <row r="771" spans="1:34"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row>
    <row r="772" spans="1:34"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row>
    <row r="773" spans="1:34"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row>
    <row r="774" spans="1:34"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row>
    <row r="775" spans="1:34"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row>
    <row r="776" spans="1:34"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row>
    <row r="777" spans="1:34"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row>
    <row r="778" spans="1:34"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row>
    <row r="779" spans="1:34"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row>
    <row r="780" spans="1:34"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row>
    <row r="781" spans="1:34"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row>
    <row r="782" spans="1:34"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row>
    <row r="783" spans="1:34"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row>
    <row r="784" spans="1:34"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row>
    <row r="785" spans="1:34"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row>
    <row r="786" spans="1:34"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row>
    <row r="787" spans="1:34"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row>
    <row r="788" spans="1:34"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row>
    <row r="789" spans="1:34"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row>
    <row r="790" spans="1:34"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row>
    <row r="791" spans="1:34"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row>
    <row r="792" spans="1:34"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row>
    <row r="793" spans="1:34"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row>
    <row r="794" spans="1:34"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row>
    <row r="795" spans="1:34"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row>
    <row r="796" spans="1:34"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row>
    <row r="797" spans="1:34"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row>
    <row r="798" spans="1:34"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row>
    <row r="799" spans="1:34"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row>
    <row r="800" spans="1:34"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row>
    <row r="801" spans="1:34"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row>
    <row r="802" spans="1:34"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row>
    <row r="803" spans="1:34"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row>
    <row r="804" spans="1:34"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row>
    <row r="805" spans="1:34"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row>
    <row r="806" spans="1:34"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row>
    <row r="807" spans="1:34"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row>
    <row r="808" spans="1:34"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row>
    <row r="809" spans="1:34"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row>
    <row r="810" spans="1:34"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row>
    <row r="811" spans="1:34"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row>
    <row r="812" spans="1:34"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row>
    <row r="813" spans="1:34"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row>
    <row r="814" spans="1:34"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row>
    <row r="815" spans="1:34"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row>
    <row r="816" spans="1:34"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row>
    <row r="817" spans="1:34"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row>
    <row r="818" spans="1:34"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row>
    <row r="819" spans="1:34"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row>
    <row r="820" spans="1:34"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row>
    <row r="821" spans="1:34"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row>
    <row r="822" spans="1:34"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row>
    <row r="823" spans="1:34"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row>
    <row r="824" spans="1:34"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row>
    <row r="825" spans="1:34"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row>
    <row r="826" spans="1:34"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row>
    <row r="827" spans="1:34"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row>
    <row r="828" spans="1:34"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row>
    <row r="829" spans="1:34"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row>
    <row r="830" spans="1:34"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row>
    <row r="831" spans="1:34"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row>
    <row r="832" spans="1:34"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row>
    <row r="833" spans="1:34"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row>
    <row r="834" spans="1:34"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row>
    <row r="835" spans="1:34"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row>
    <row r="836" spans="1:34"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row>
    <row r="837" spans="1:34"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row>
    <row r="838" spans="1:34"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row>
    <row r="839" spans="1:34"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row>
    <row r="840" spans="1:34"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row>
    <row r="841" spans="1:34"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row>
    <row r="842" spans="1:34"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row>
    <row r="843" spans="1:34"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row>
    <row r="844" spans="1:34"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row>
    <row r="845" spans="1:34"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row>
    <row r="846" spans="1:34"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row>
    <row r="847" spans="1:34"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row>
    <row r="848" spans="1:34"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row>
    <row r="849" spans="1:34"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row>
    <row r="850" spans="1:34"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row>
    <row r="851" spans="1:34"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row>
    <row r="852" spans="1:34"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row>
    <row r="853" spans="1:34"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row>
    <row r="854" spans="1:34"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row>
    <row r="855" spans="1:34"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row>
    <row r="856" spans="1:34"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row>
    <row r="857" spans="1:34"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row>
    <row r="858" spans="1:34"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row>
    <row r="859" spans="1:34"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row>
    <row r="860" spans="1:34"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row>
    <row r="861" spans="1:34"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row>
    <row r="862" spans="1:34"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row>
    <row r="863" spans="1:34"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row>
    <row r="864" spans="1:34"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row>
    <row r="865" spans="1:34"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row>
    <row r="866" spans="1:34"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row>
    <row r="867" spans="1:34"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row>
    <row r="868" spans="1:34"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row>
    <row r="869" spans="1:34"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row>
    <row r="870" spans="1:34"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row>
    <row r="871" spans="1:34"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row>
    <row r="872" spans="1:34"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row>
    <row r="873" spans="1:34"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row>
    <row r="874" spans="1:34"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row>
    <row r="875" spans="1:34"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row>
    <row r="876" spans="1:34"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row>
    <row r="877" spans="1:34"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row>
    <row r="878" spans="1:34"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row>
    <row r="879" spans="1:34"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row>
    <row r="880" spans="1:34"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row>
    <row r="881" spans="1:34"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row>
    <row r="882" spans="1:34"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row>
    <row r="883" spans="1:34"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row>
    <row r="884" spans="1:34"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row>
    <row r="885" spans="1:34"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row>
    <row r="886" spans="1:34"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row>
    <row r="887" spans="1:34"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row>
    <row r="888" spans="1:34"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row>
    <row r="889" spans="1:34"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row>
    <row r="890" spans="1:34"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row>
    <row r="891" spans="1:34"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row>
    <row r="892" spans="1:34"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row>
    <row r="893" spans="1:34"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row>
    <row r="894" spans="1:34"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row>
    <row r="895" spans="1:34"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row>
    <row r="896" spans="1:34"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row>
    <row r="897" spans="1:34"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row>
    <row r="898" spans="1:34"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row>
    <row r="899" spans="1:34"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row>
    <row r="900" spans="1:34"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row>
    <row r="901" spans="1:34"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row>
    <row r="902" spans="1:34"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row>
    <row r="903" spans="1:34"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row>
    <row r="904" spans="1:34"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row>
    <row r="905" spans="1:34"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row>
    <row r="906" spans="1:34"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row>
    <row r="907" spans="1:34"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row>
    <row r="908" spans="1:34"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row>
    <row r="909" spans="1:34"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row>
    <row r="910" spans="1:34"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row>
    <row r="911" spans="1:34"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row>
    <row r="912" spans="1:34"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row>
    <row r="913" spans="1:34"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row>
    <row r="914" spans="1:34"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row>
    <row r="915" spans="1:34"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row>
    <row r="916" spans="1:34"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row>
    <row r="917" spans="1:34"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row>
    <row r="918" spans="1:34"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row>
    <row r="919" spans="1:34"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row>
    <row r="920" spans="1:34"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row>
    <row r="921" spans="1:34"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row>
    <row r="922" spans="1:34"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row>
    <row r="923" spans="1:34"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row>
    <row r="924" spans="1:34"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row>
    <row r="925" spans="1:34"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row>
    <row r="926" spans="1:34"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row>
    <row r="927" spans="1:34"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row>
    <row r="928" spans="1:34"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row>
    <row r="929" spans="1:34"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row>
    <row r="930" spans="1:34"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row>
    <row r="931" spans="1:34"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row>
    <row r="932" spans="1:34"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row>
    <row r="933" spans="1:34"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row>
    <row r="934" spans="1:34"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row>
    <row r="935" spans="1:34"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row>
    <row r="936" spans="1:34"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row>
    <row r="937" spans="1:34"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row>
    <row r="938" spans="1:34"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row>
    <row r="939" spans="1:34"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row>
    <row r="940" spans="1:34"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row>
    <row r="941" spans="1:34"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row>
    <row r="942" spans="1:34"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row>
    <row r="943" spans="1:34"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row>
    <row r="944" spans="1:34"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row>
    <row r="945" spans="1:34"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row>
    <row r="946" spans="1:34"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row>
    <row r="947" spans="1:34"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row>
    <row r="948" spans="1:34"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row>
    <row r="949" spans="1:34"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row>
    <row r="950" spans="1:34"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row>
    <row r="951" spans="1:34"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row>
    <row r="952" spans="1:34"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row>
    <row r="953" spans="1:34"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row>
    <row r="954" spans="1:34"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row>
    <row r="955" spans="1:34"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row>
    <row r="956" spans="1:34"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row>
    <row r="957" spans="1:34"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row>
    <row r="958" spans="1:34"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row>
    <row r="959" spans="1:34"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row>
    <row r="960" spans="1:34"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row>
    <row r="961" spans="1:34"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row>
    <row r="962" spans="1:34"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row>
    <row r="963" spans="1:34"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row>
    <row r="964" spans="1:34"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row>
    <row r="965" spans="1:34"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row>
    <row r="966" spans="1:34"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row>
    <row r="967" spans="1:34"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row>
    <row r="968" spans="1:34"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row>
    <row r="969" spans="1:34"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row>
    <row r="970" spans="1:34"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row>
    <row r="971" spans="1:34"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row>
    <row r="972" spans="1:34"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row>
    <row r="973" spans="1:34"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row>
    <row r="974" spans="1:34"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row>
    <row r="975" spans="1:34"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row>
    <row r="976" spans="1:34"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row>
    <row r="977" spans="1:34"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row>
    <row r="978" spans="1:34"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row>
    <row r="979" spans="1:34"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row>
    <row r="980" spans="1:34"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row>
    <row r="981" spans="1:34"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row>
    <row r="982" spans="1:34"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row>
    <row r="983" spans="1:34"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row>
    <row r="984" spans="1:34"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row>
    <row r="985" spans="1:34"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row>
    <row r="986" spans="1:34"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row>
    <row r="987" spans="1:34"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row>
    <row r="988" spans="1:34"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row>
    <row r="989" spans="1:34"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row>
    <row r="990" spans="1:34"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row>
    <row r="991" spans="1:34"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row>
    <row r="992" spans="1:34"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row>
    <row r="993" spans="1:34"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row>
    <row r="994" spans="1:34"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row>
    <row r="995" spans="1:34"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row>
    <row r="996" spans="1:34"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row>
    <row r="997" spans="1:34"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row>
    <row r="998" spans="1:34"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row>
    <row r="999" spans="1:34"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row>
    <row r="1000" spans="1:34"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row>
  </sheetData>
  <mergeCells count="1">
    <mergeCell ref="E1:E3"/>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dimension ref="A1:AU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8.28515625" customWidth="1"/>
    <col min="3" max="37" width="8" customWidth="1"/>
    <col min="38" max="47" width="17.28515625" customWidth="1"/>
  </cols>
  <sheetData>
    <row r="1" spans="1:47" ht="12.75" customHeight="1">
      <c r="A1" s="36" t="s">
        <v>0</v>
      </c>
      <c r="B1" s="85">
        <v>41475</v>
      </c>
      <c r="C1" s="83"/>
      <c r="D1" s="83"/>
      <c r="E1" s="83"/>
      <c r="F1" s="83"/>
      <c r="G1" s="83"/>
      <c r="H1" s="83"/>
      <c r="I1" s="83"/>
      <c r="J1" s="83"/>
      <c r="K1" s="83"/>
      <c r="L1" s="83"/>
      <c r="M1" s="83"/>
      <c r="N1" s="83"/>
      <c r="O1" s="83"/>
      <c r="P1" s="83"/>
      <c r="Q1" s="83"/>
      <c r="R1" s="83"/>
      <c r="S1" s="83"/>
      <c r="T1" s="83"/>
      <c r="U1" s="83"/>
      <c r="V1" s="83"/>
      <c r="W1" s="83"/>
      <c r="X1" s="6"/>
      <c r="Y1" s="6"/>
      <c r="Z1" s="6"/>
      <c r="AA1" s="6"/>
      <c r="AB1" s="6"/>
      <c r="AC1" s="6"/>
      <c r="AD1" s="38"/>
      <c r="AE1" s="6"/>
      <c r="AF1" s="6"/>
      <c r="AG1" s="6"/>
      <c r="AH1" s="6"/>
      <c r="AI1" s="6"/>
      <c r="AJ1" s="6"/>
      <c r="AK1" s="6"/>
      <c r="AL1" s="6"/>
      <c r="AM1" s="6"/>
      <c r="AN1" s="6"/>
      <c r="AO1" s="6"/>
      <c r="AP1" s="6"/>
      <c r="AQ1" s="6"/>
      <c r="AR1" s="6"/>
      <c r="AS1" s="6"/>
      <c r="AT1" s="6"/>
      <c r="AU1" s="6"/>
    </row>
    <row r="2" spans="1:47" ht="12.75" customHeight="1">
      <c r="A2" s="40" t="s">
        <v>92</v>
      </c>
      <c r="B2" s="5"/>
      <c r="C2" s="33"/>
      <c r="D2" s="33"/>
      <c r="E2" s="33"/>
      <c r="F2" s="33"/>
      <c r="G2" s="6"/>
      <c r="H2" s="6"/>
      <c r="I2" s="33"/>
      <c r="J2" s="33"/>
      <c r="K2" s="33"/>
      <c r="L2" s="6"/>
      <c r="M2" s="6"/>
      <c r="N2" s="6"/>
      <c r="O2" s="6"/>
      <c r="P2" s="33"/>
      <c r="Q2" s="33"/>
      <c r="R2" s="65"/>
      <c r="S2" s="65"/>
      <c r="T2" s="65"/>
      <c r="U2" s="66"/>
      <c r="V2" s="66"/>
      <c r="W2" s="67"/>
      <c r="X2" s="6"/>
      <c r="Y2" s="33"/>
      <c r="Z2" s="33"/>
      <c r="AA2" s="33"/>
      <c r="AB2" s="33"/>
      <c r="AC2" s="6"/>
      <c r="AD2" s="68"/>
      <c r="AE2" s="6"/>
      <c r="AF2" s="6"/>
      <c r="AG2" s="33"/>
      <c r="AH2" s="33"/>
      <c r="AI2" s="6"/>
      <c r="AJ2" s="33"/>
      <c r="AK2" s="6"/>
      <c r="AL2" s="6"/>
      <c r="AM2" s="6"/>
      <c r="AN2" s="6"/>
      <c r="AO2" s="6"/>
      <c r="AP2" s="6"/>
      <c r="AQ2" s="6"/>
      <c r="AR2" s="6"/>
      <c r="AS2" s="6"/>
      <c r="AT2" s="6"/>
      <c r="AU2" s="6"/>
    </row>
    <row r="3" spans="1:47" ht="12.75" customHeight="1">
      <c r="A3" s="4" t="s">
        <v>3</v>
      </c>
      <c r="B3" s="4" t="s">
        <v>93</v>
      </c>
      <c r="C3" s="69" t="s">
        <v>168</v>
      </c>
      <c r="D3" s="69" t="s">
        <v>294</v>
      </c>
      <c r="E3" s="69" t="s">
        <v>96</v>
      </c>
      <c r="F3" s="69" t="s">
        <v>172</v>
      </c>
      <c r="G3" s="7" t="s">
        <v>99</v>
      </c>
      <c r="H3" s="7" t="s">
        <v>101</v>
      </c>
      <c r="I3" s="69" t="s">
        <v>102</v>
      </c>
      <c r="J3" s="69" t="s">
        <v>103</v>
      </c>
      <c r="K3" s="69" t="s">
        <v>326</v>
      </c>
      <c r="L3" s="7" t="s">
        <v>105</v>
      </c>
      <c r="M3" s="7" t="s">
        <v>176</v>
      </c>
      <c r="N3" s="7" t="s">
        <v>107</v>
      </c>
      <c r="O3" s="7" t="s">
        <v>108</v>
      </c>
      <c r="P3" s="69" t="s">
        <v>109</v>
      </c>
      <c r="Q3" s="69" t="s">
        <v>177</v>
      </c>
      <c r="R3" s="7" t="s">
        <v>132</v>
      </c>
      <c r="S3" s="7" t="s">
        <v>178</v>
      </c>
      <c r="T3" s="7" t="s">
        <v>179</v>
      </c>
      <c r="U3" s="69" t="s">
        <v>111</v>
      </c>
      <c r="V3" s="69" t="s">
        <v>112</v>
      </c>
      <c r="W3" s="7" t="s">
        <v>113</v>
      </c>
      <c r="X3" s="7" t="s">
        <v>180</v>
      </c>
      <c r="Y3" s="69" t="s">
        <v>133</v>
      </c>
      <c r="Z3" s="69" t="s">
        <v>134</v>
      </c>
      <c r="AA3" s="69" t="s">
        <v>117</v>
      </c>
      <c r="AB3" s="69" t="s">
        <v>118</v>
      </c>
      <c r="AC3" s="7" t="s">
        <v>186</v>
      </c>
      <c r="AD3" s="69" t="s">
        <v>119</v>
      </c>
      <c r="AE3" s="7" t="s">
        <v>188</v>
      </c>
      <c r="AF3" s="7" t="s">
        <v>190</v>
      </c>
      <c r="AG3" s="69" t="s">
        <v>121</v>
      </c>
      <c r="AH3" s="69" t="s">
        <v>191</v>
      </c>
      <c r="AI3" s="7" t="s">
        <v>123</v>
      </c>
      <c r="AJ3" s="69" t="s">
        <v>124</v>
      </c>
      <c r="AK3" s="7" t="s">
        <v>125</v>
      </c>
      <c r="AL3" s="6"/>
      <c r="AM3" s="6"/>
      <c r="AN3" s="6"/>
      <c r="AO3" s="6"/>
      <c r="AP3" s="6"/>
      <c r="AQ3" s="6"/>
      <c r="AR3" s="6"/>
      <c r="AS3" s="6"/>
      <c r="AT3" s="6"/>
      <c r="AU3" s="6"/>
    </row>
    <row r="4" spans="1:47" ht="12.75" customHeight="1">
      <c r="A4" s="5" t="s">
        <v>7</v>
      </c>
      <c r="B4" s="5">
        <f t="shared" ref="B4:B6" si="0">SUM(C4:AK4)</f>
        <v>18</v>
      </c>
      <c r="C4" s="6"/>
      <c r="D4" s="6"/>
      <c r="E4" s="6"/>
      <c r="F4" s="6"/>
      <c r="G4" s="6"/>
      <c r="H4" s="6"/>
      <c r="I4" s="6"/>
      <c r="J4" s="6"/>
      <c r="K4" s="5">
        <v>3</v>
      </c>
      <c r="L4" s="6"/>
      <c r="M4" s="6"/>
      <c r="N4" s="6"/>
      <c r="O4" s="6"/>
      <c r="P4" s="6"/>
      <c r="Q4" s="5">
        <v>2</v>
      </c>
      <c r="R4" s="6"/>
      <c r="S4" s="6"/>
      <c r="T4" s="6"/>
      <c r="U4" s="6"/>
      <c r="V4" s="6"/>
      <c r="W4" s="6"/>
      <c r="X4" s="6"/>
      <c r="Y4" s="6"/>
      <c r="Z4" s="6"/>
      <c r="AA4" s="6"/>
      <c r="AB4" s="6"/>
      <c r="AC4" s="6"/>
      <c r="AD4" s="5">
        <v>9</v>
      </c>
      <c r="AE4" s="6"/>
      <c r="AF4" s="6"/>
      <c r="AG4" s="5">
        <v>2</v>
      </c>
      <c r="AH4" s="6"/>
      <c r="AI4" s="6"/>
      <c r="AJ4" s="5">
        <v>2</v>
      </c>
      <c r="AK4" s="6"/>
      <c r="AL4" s="6"/>
      <c r="AM4" s="6"/>
      <c r="AN4" s="6"/>
      <c r="AO4" s="6"/>
      <c r="AP4" s="6"/>
      <c r="AQ4" s="6"/>
      <c r="AR4" s="6"/>
      <c r="AS4" s="6"/>
      <c r="AT4" s="6"/>
      <c r="AU4" s="6"/>
    </row>
    <row r="5" spans="1:47" ht="12.75" customHeight="1">
      <c r="A5" s="5" t="s">
        <v>8</v>
      </c>
      <c r="B5" s="5">
        <f t="shared" si="0"/>
        <v>0</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row>
    <row r="6" spans="1:47" ht="12.75" customHeight="1">
      <c r="A6" s="5" t="s">
        <v>9</v>
      </c>
      <c r="B6" s="5">
        <f t="shared" si="0"/>
        <v>1</v>
      </c>
      <c r="C6" s="6"/>
      <c r="D6" s="6"/>
      <c r="E6" s="6"/>
      <c r="F6" s="6"/>
      <c r="G6" s="6"/>
      <c r="H6" s="6"/>
      <c r="I6" s="6"/>
      <c r="J6" s="6"/>
      <c r="K6" s="6"/>
      <c r="L6" s="6"/>
      <c r="M6" s="6"/>
      <c r="N6" s="6"/>
      <c r="O6" s="6"/>
      <c r="P6" s="5">
        <v>1</v>
      </c>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2.75" customHeight="1">
      <c r="A7" s="5"/>
      <c r="B7" s="5"/>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ht="12.75" customHeight="1">
      <c r="A8" s="5" t="s">
        <v>10</v>
      </c>
      <c r="B8" s="5">
        <f t="shared" ref="B8:B13" si="1">SUM(C8:AK8)</f>
        <v>0</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ht="12.75" customHeight="1">
      <c r="A9" s="5" t="s">
        <v>11</v>
      </c>
      <c r="B9" s="5">
        <f t="shared" si="1"/>
        <v>5</v>
      </c>
      <c r="C9" s="6"/>
      <c r="D9" s="6"/>
      <c r="E9" s="6"/>
      <c r="F9" s="6"/>
      <c r="G9" s="6"/>
      <c r="H9" s="6"/>
      <c r="I9" s="6"/>
      <c r="J9" s="6"/>
      <c r="K9" s="5">
        <v>1</v>
      </c>
      <c r="L9" s="6"/>
      <c r="M9" s="6"/>
      <c r="N9" s="6"/>
      <c r="O9" s="6"/>
      <c r="P9" s="6"/>
      <c r="Q9" s="5">
        <v>1</v>
      </c>
      <c r="R9" s="6"/>
      <c r="S9" s="6"/>
      <c r="T9" s="6"/>
      <c r="U9" s="6"/>
      <c r="V9" s="6"/>
      <c r="W9" s="6"/>
      <c r="X9" s="6"/>
      <c r="Y9" s="6"/>
      <c r="Z9" s="6"/>
      <c r="AA9" s="6"/>
      <c r="AB9" s="6"/>
      <c r="AC9" s="6"/>
      <c r="AD9" s="6"/>
      <c r="AE9" s="6"/>
      <c r="AF9" s="6"/>
      <c r="AG9" s="5">
        <v>3</v>
      </c>
      <c r="AH9" s="6"/>
      <c r="AI9" s="6"/>
      <c r="AJ9" s="6"/>
      <c r="AK9" s="6"/>
      <c r="AL9" s="6"/>
      <c r="AM9" s="6"/>
      <c r="AN9" s="6"/>
      <c r="AO9" s="6"/>
      <c r="AP9" s="6"/>
      <c r="AQ9" s="6"/>
      <c r="AR9" s="6"/>
      <c r="AS9" s="6"/>
      <c r="AT9" s="6"/>
      <c r="AU9" s="6"/>
    </row>
    <row r="10" spans="1:47" ht="12.75" customHeight="1">
      <c r="A10" s="58" t="s">
        <v>12</v>
      </c>
      <c r="B10" s="5">
        <f t="shared" si="1"/>
        <v>1</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5">
        <v>1</v>
      </c>
      <c r="AE10" s="6"/>
      <c r="AF10" s="6"/>
      <c r="AG10" s="6"/>
      <c r="AH10" s="6"/>
      <c r="AI10" s="6"/>
      <c r="AJ10" s="6"/>
      <c r="AK10" s="6"/>
      <c r="AL10" s="6"/>
      <c r="AM10" s="6"/>
      <c r="AN10" s="6"/>
      <c r="AO10" s="6"/>
      <c r="AP10" s="6"/>
      <c r="AQ10" s="6"/>
      <c r="AR10" s="6"/>
      <c r="AS10" s="6"/>
      <c r="AT10" s="6"/>
      <c r="AU10" s="6"/>
    </row>
    <row r="11" spans="1:47" ht="12.75" customHeight="1">
      <c r="A11" s="5" t="s">
        <v>126</v>
      </c>
      <c r="B11" s="5">
        <f t="shared" si="1"/>
        <v>5</v>
      </c>
      <c r="C11" s="6"/>
      <c r="D11" s="6"/>
      <c r="E11" s="6"/>
      <c r="F11" s="6"/>
      <c r="G11" s="6"/>
      <c r="H11" s="6"/>
      <c r="I11" s="6"/>
      <c r="J11" s="6"/>
      <c r="K11" s="5">
        <v>4</v>
      </c>
      <c r="L11" s="6"/>
      <c r="M11" s="6"/>
      <c r="N11" s="6"/>
      <c r="O11" s="6"/>
      <c r="P11" s="6"/>
      <c r="Q11" s="6"/>
      <c r="R11" s="6"/>
      <c r="S11" s="6"/>
      <c r="T11" s="6"/>
      <c r="U11" s="6"/>
      <c r="V11" s="6"/>
      <c r="W11" s="6"/>
      <c r="X11" s="6"/>
      <c r="Y11" s="5">
        <v>1</v>
      </c>
      <c r="Z11" s="6"/>
      <c r="AA11" s="6"/>
      <c r="AB11" s="6"/>
      <c r="AC11" s="6"/>
      <c r="AD11" s="6"/>
      <c r="AE11" s="6"/>
      <c r="AF11" s="6"/>
      <c r="AG11" s="6"/>
      <c r="AH11" s="6"/>
      <c r="AI11" s="6"/>
      <c r="AJ11" s="6"/>
      <c r="AK11" s="6"/>
      <c r="AL11" s="6"/>
      <c r="AM11" s="6"/>
      <c r="AN11" s="6"/>
      <c r="AO11" s="6"/>
      <c r="AP11" s="6"/>
      <c r="AQ11" s="6"/>
      <c r="AR11" s="6"/>
      <c r="AS11" s="6"/>
      <c r="AT11" s="6"/>
      <c r="AU11" s="6"/>
    </row>
    <row r="12" spans="1:47" ht="12.75" customHeight="1">
      <c r="A12" s="5" t="s">
        <v>127</v>
      </c>
      <c r="B12" s="5">
        <f t="shared" si="1"/>
        <v>12</v>
      </c>
      <c r="C12" s="6"/>
      <c r="D12" s="6"/>
      <c r="E12" s="6"/>
      <c r="F12" s="6"/>
      <c r="G12" s="6"/>
      <c r="H12" s="6"/>
      <c r="I12" s="6"/>
      <c r="J12" s="6"/>
      <c r="K12" s="5">
        <v>2</v>
      </c>
      <c r="L12" s="6"/>
      <c r="M12" s="6"/>
      <c r="N12" s="6"/>
      <c r="O12" s="6"/>
      <c r="P12" s="6"/>
      <c r="Q12" s="6"/>
      <c r="R12" s="6"/>
      <c r="S12" s="6"/>
      <c r="T12" s="6"/>
      <c r="U12" s="6"/>
      <c r="V12" s="6"/>
      <c r="W12" s="6"/>
      <c r="X12" s="6"/>
      <c r="Y12" s="5">
        <v>4</v>
      </c>
      <c r="Z12" s="6"/>
      <c r="AA12" s="6"/>
      <c r="AB12" s="6"/>
      <c r="AC12" s="6"/>
      <c r="AD12" s="5">
        <v>1</v>
      </c>
      <c r="AE12" s="6"/>
      <c r="AF12" s="6"/>
      <c r="AG12" s="5">
        <v>5</v>
      </c>
      <c r="AH12" s="6"/>
      <c r="AI12" s="6"/>
      <c r="AJ12" s="6"/>
      <c r="AK12" s="6"/>
      <c r="AL12" s="6"/>
      <c r="AM12" s="6"/>
      <c r="AN12" s="6"/>
      <c r="AO12" s="6"/>
      <c r="AP12" s="6"/>
      <c r="AQ12" s="6"/>
      <c r="AR12" s="6"/>
      <c r="AS12" s="6"/>
      <c r="AT12" s="6"/>
      <c r="AU12" s="6"/>
    </row>
    <row r="13" spans="1:47" ht="12.75" customHeight="1">
      <c r="A13" s="5" t="s">
        <v>15</v>
      </c>
      <c r="B13" s="5">
        <f t="shared" si="1"/>
        <v>0</v>
      </c>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ht="12.75" customHeight="1">
      <c r="A14" s="5"/>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ht="12.75" customHeight="1">
      <c r="A15" s="5" t="s">
        <v>16</v>
      </c>
      <c r="B15" s="5">
        <f t="shared" ref="B15:B25" si="2">SUM(C15:AK15)</f>
        <v>0</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ht="12.75" customHeight="1">
      <c r="A16" s="5" t="s">
        <v>17</v>
      </c>
      <c r="B16" s="5">
        <f t="shared" si="2"/>
        <v>0</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ht="12.75" customHeight="1">
      <c r="A17" s="5" t="s">
        <v>18</v>
      </c>
      <c r="B17" s="5">
        <f t="shared" si="2"/>
        <v>0</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ht="12.75" customHeight="1">
      <c r="A18" s="5" t="s">
        <v>19</v>
      </c>
      <c r="B18" s="5">
        <f t="shared" si="2"/>
        <v>6</v>
      </c>
      <c r="C18" s="5">
        <v>1</v>
      </c>
      <c r="D18" s="6"/>
      <c r="E18" s="6"/>
      <c r="F18" s="6"/>
      <c r="G18" s="6"/>
      <c r="H18" s="6"/>
      <c r="I18" s="6"/>
      <c r="J18" s="5">
        <v>2</v>
      </c>
      <c r="K18" s="5">
        <v>1</v>
      </c>
      <c r="L18" s="6"/>
      <c r="M18" s="6"/>
      <c r="N18" s="6"/>
      <c r="O18" s="6"/>
      <c r="P18" s="6"/>
      <c r="Q18" s="6"/>
      <c r="R18" s="6"/>
      <c r="S18" s="6"/>
      <c r="T18" s="6"/>
      <c r="U18" s="6"/>
      <c r="V18" s="6"/>
      <c r="W18" s="6"/>
      <c r="X18" s="6"/>
      <c r="Y18" s="6"/>
      <c r="Z18" s="6"/>
      <c r="AA18" s="6"/>
      <c r="AB18" s="6"/>
      <c r="AC18" s="6"/>
      <c r="AD18" s="6"/>
      <c r="AE18" s="6"/>
      <c r="AF18" s="6"/>
      <c r="AG18" s="6"/>
      <c r="AH18" s="5">
        <v>2</v>
      </c>
      <c r="AI18" s="6"/>
      <c r="AJ18" s="6"/>
      <c r="AK18" s="6"/>
      <c r="AL18" s="6"/>
      <c r="AM18" s="6"/>
      <c r="AN18" s="6"/>
      <c r="AO18" s="6"/>
      <c r="AP18" s="6"/>
      <c r="AQ18" s="6"/>
      <c r="AR18" s="6"/>
      <c r="AS18" s="6"/>
      <c r="AT18" s="6"/>
      <c r="AU18" s="6"/>
    </row>
    <row r="19" spans="1:47" ht="12.75" customHeight="1">
      <c r="A19" s="5" t="s">
        <v>20</v>
      </c>
      <c r="B19" s="5">
        <f t="shared" si="2"/>
        <v>1</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5">
        <v>1</v>
      </c>
      <c r="AI19" s="6"/>
      <c r="AJ19" s="6"/>
      <c r="AK19" s="6"/>
      <c r="AL19" s="6"/>
      <c r="AM19" s="6"/>
      <c r="AN19" s="6"/>
      <c r="AO19" s="6"/>
      <c r="AP19" s="6"/>
      <c r="AQ19" s="6"/>
      <c r="AR19" s="6"/>
      <c r="AS19" s="6"/>
      <c r="AT19" s="6"/>
      <c r="AU19" s="6"/>
    </row>
    <row r="20" spans="1:47" ht="12.75" customHeight="1">
      <c r="A20" s="5" t="s">
        <v>21</v>
      </c>
      <c r="B20" s="5">
        <f t="shared" si="2"/>
        <v>0</v>
      </c>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ht="12.75" customHeight="1">
      <c r="A21" s="5" t="s">
        <v>22</v>
      </c>
      <c r="B21" s="5">
        <f t="shared" si="2"/>
        <v>5</v>
      </c>
      <c r="C21" s="5">
        <v>2</v>
      </c>
      <c r="D21" s="6"/>
      <c r="E21" s="6"/>
      <c r="F21" s="5">
        <v>2</v>
      </c>
      <c r="G21" s="6"/>
      <c r="H21" s="6"/>
      <c r="I21" s="6"/>
      <c r="J21" s="6"/>
      <c r="K21" s="5">
        <v>1</v>
      </c>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ht="12.75" customHeight="1">
      <c r="A22" s="5" t="s">
        <v>23</v>
      </c>
      <c r="B22" s="5">
        <f t="shared" si="2"/>
        <v>0</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ht="12.75" customHeight="1">
      <c r="A23" s="5" t="s">
        <v>24</v>
      </c>
      <c r="B23" s="5">
        <f t="shared" si="2"/>
        <v>1</v>
      </c>
      <c r="C23" s="6"/>
      <c r="D23" s="6"/>
      <c r="E23" s="6"/>
      <c r="F23" s="6"/>
      <c r="G23" s="6"/>
      <c r="H23" s="6"/>
      <c r="I23" s="6"/>
      <c r="J23" s="5">
        <v>1</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ht="12.75" customHeight="1">
      <c r="A24" s="5" t="s">
        <v>25</v>
      </c>
      <c r="B24" s="5">
        <f t="shared" si="2"/>
        <v>0</v>
      </c>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ht="12.75" customHeight="1">
      <c r="A25" s="58" t="s">
        <v>128</v>
      </c>
      <c r="B25" s="5">
        <f t="shared" si="2"/>
        <v>2</v>
      </c>
      <c r="C25" s="5">
        <v>2</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ht="12.75" customHeight="1">
      <c r="A26" s="5"/>
      <c r="B26" s="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ht="12.75" customHeight="1">
      <c r="A27" s="5" t="s">
        <v>27</v>
      </c>
      <c r="B27" s="5">
        <f t="shared" ref="B27:B28" si="3">SUM(C27:AK27)</f>
        <v>51</v>
      </c>
      <c r="C27" s="6"/>
      <c r="D27" s="5">
        <v>4</v>
      </c>
      <c r="E27" s="6"/>
      <c r="F27" s="6"/>
      <c r="G27" s="6"/>
      <c r="H27" s="6"/>
      <c r="I27" s="5">
        <v>11</v>
      </c>
      <c r="J27" s="5">
        <v>2</v>
      </c>
      <c r="K27" s="5">
        <v>11</v>
      </c>
      <c r="L27" s="6"/>
      <c r="M27" s="6"/>
      <c r="N27" s="6"/>
      <c r="O27" s="6"/>
      <c r="P27" s="5">
        <v>2</v>
      </c>
      <c r="Q27" s="5">
        <v>1</v>
      </c>
      <c r="R27" s="6"/>
      <c r="S27" s="6"/>
      <c r="T27" s="6"/>
      <c r="U27" s="6"/>
      <c r="V27" s="6"/>
      <c r="W27" s="6"/>
      <c r="X27" s="6"/>
      <c r="Y27" s="6"/>
      <c r="Z27" s="6"/>
      <c r="AA27" s="6"/>
      <c r="AB27" s="6"/>
      <c r="AC27" s="6"/>
      <c r="AD27" s="5">
        <v>11</v>
      </c>
      <c r="AE27" s="6"/>
      <c r="AF27" s="6"/>
      <c r="AG27" s="5">
        <v>3</v>
      </c>
      <c r="AH27" s="5">
        <v>6</v>
      </c>
      <c r="AI27" s="6"/>
      <c r="AJ27" s="6"/>
      <c r="AK27" s="6"/>
      <c r="AL27" s="6"/>
      <c r="AM27" s="6"/>
      <c r="AN27" s="6"/>
      <c r="AO27" s="6"/>
      <c r="AP27" s="6"/>
      <c r="AQ27" s="6"/>
      <c r="AR27" s="6"/>
      <c r="AS27" s="6"/>
      <c r="AT27" s="6"/>
      <c r="AU27" s="6"/>
    </row>
    <row r="28" spans="1:47" ht="12.75" customHeight="1">
      <c r="A28" s="5" t="s">
        <v>28</v>
      </c>
      <c r="B28" s="5">
        <f t="shared" si="3"/>
        <v>4</v>
      </c>
      <c r="C28" s="6"/>
      <c r="D28" s="6"/>
      <c r="E28" s="6"/>
      <c r="F28" s="6"/>
      <c r="G28" s="6"/>
      <c r="H28" s="6"/>
      <c r="I28" s="5">
        <v>1</v>
      </c>
      <c r="J28" s="5">
        <v>1</v>
      </c>
      <c r="K28" s="6"/>
      <c r="L28" s="6"/>
      <c r="M28" s="6"/>
      <c r="N28" s="6"/>
      <c r="O28" s="6"/>
      <c r="P28" s="6"/>
      <c r="Q28" s="5">
        <v>2</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row>
    <row r="29" spans="1:47" ht="12.75" customHeight="1">
      <c r="A29" s="5"/>
      <c r="B29" s="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ht="12.75" customHeight="1">
      <c r="A30" s="5" t="s">
        <v>30</v>
      </c>
      <c r="B30" s="5">
        <f>SUM(C30:AK30)</f>
        <v>0</v>
      </c>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ht="12.75" customHeight="1">
      <c r="A31" s="5"/>
      <c r="B31" s="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ht="12.75" customHeight="1">
      <c r="A32" s="5" t="s">
        <v>31</v>
      </c>
      <c r="B32" s="5">
        <f t="shared" ref="B32:B37" si="4">SUM(C32:AK32)</f>
        <v>22</v>
      </c>
      <c r="C32" s="5">
        <v>4</v>
      </c>
      <c r="D32" s="5">
        <v>1</v>
      </c>
      <c r="E32" s="6"/>
      <c r="F32" s="6"/>
      <c r="G32" s="6"/>
      <c r="H32" s="6"/>
      <c r="I32" s="6"/>
      <c r="J32" s="5">
        <v>3</v>
      </c>
      <c r="K32" s="5">
        <v>2</v>
      </c>
      <c r="L32" s="6"/>
      <c r="M32" s="6"/>
      <c r="N32" s="6"/>
      <c r="O32" s="6"/>
      <c r="P32" s="5">
        <v>3</v>
      </c>
      <c r="Q32" s="6"/>
      <c r="R32" s="6"/>
      <c r="S32" s="6"/>
      <c r="T32" s="6"/>
      <c r="U32" s="6"/>
      <c r="V32" s="6"/>
      <c r="W32" s="6"/>
      <c r="X32" s="6"/>
      <c r="Y32" s="6"/>
      <c r="Z32" s="5">
        <v>1</v>
      </c>
      <c r="AA32" s="5">
        <v>1</v>
      </c>
      <c r="AB32" s="5">
        <v>2</v>
      </c>
      <c r="AC32" s="6"/>
      <c r="AD32" s="6"/>
      <c r="AE32" s="6"/>
      <c r="AF32" s="6"/>
      <c r="AG32" s="5">
        <v>2</v>
      </c>
      <c r="AH32" s="5">
        <v>3</v>
      </c>
      <c r="AI32" s="6"/>
      <c r="AJ32" s="6"/>
      <c r="AK32" s="6"/>
      <c r="AL32" s="6"/>
      <c r="AM32" s="6"/>
      <c r="AN32" s="6"/>
      <c r="AO32" s="6"/>
      <c r="AP32" s="6"/>
      <c r="AQ32" s="6"/>
      <c r="AR32" s="6"/>
      <c r="AS32" s="6"/>
      <c r="AT32" s="6"/>
      <c r="AU32" s="6"/>
    </row>
    <row r="33" spans="1:47" ht="12.75" customHeight="1">
      <c r="A33" s="5" t="s">
        <v>32</v>
      </c>
      <c r="B33" s="5">
        <f t="shared" si="4"/>
        <v>1</v>
      </c>
      <c r="C33" s="5">
        <v>1</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ht="12.75" customHeight="1">
      <c r="A34" s="58" t="s">
        <v>33</v>
      </c>
      <c r="B34" s="5">
        <f t="shared" si="4"/>
        <v>87</v>
      </c>
      <c r="C34" s="5">
        <v>6</v>
      </c>
      <c r="D34" s="6"/>
      <c r="E34" s="5">
        <v>1</v>
      </c>
      <c r="F34" s="5">
        <v>10</v>
      </c>
      <c r="G34" s="6"/>
      <c r="H34" s="6"/>
      <c r="I34" s="5">
        <v>4</v>
      </c>
      <c r="J34" s="5">
        <v>21</v>
      </c>
      <c r="K34" s="5">
        <v>10</v>
      </c>
      <c r="L34" s="6"/>
      <c r="M34" s="6"/>
      <c r="N34" s="6"/>
      <c r="O34" s="6"/>
      <c r="P34" s="6"/>
      <c r="Q34" s="6"/>
      <c r="R34" s="6"/>
      <c r="S34" s="6"/>
      <c r="T34" s="6"/>
      <c r="U34" s="5">
        <v>1</v>
      </c>
      <c r="V34" s="6"/>
      <c r="W34" s="6"/>
      <c r="X34" s="6"/>
      <c r="Y34" s="5">
        <v>1</v>
      </c>
      <c r="Z34" s="5">
        <v>6</v>
      </c>
      <c r="AA34" s="5">
        <v>3</v>
      </c>
      <c r="AB34" s="5">
        <v>2</v>
      </c>
      <c r="AC34" s="6"/>
      <c r="AD34" s="5">
        <v>18</v>
      </c>
      <c r="AE34" s="6"/>
      <c r="AF34" s="6"/>
      <c r="AG34" s="6"/>
      <c r="AH34" s="5">
        <v>4</v>
      </c>
      <c r="AI34" s="6"/>
      <c r="AJ34" s="6"/>
      <c r="AK34" s="6"/>
      <c r="AL34" s="6"/>
      <c r="AM34" s="6"/>
      <c r="AN34" s="6"/>
      <c r="AO34" s="6"/>
      <c r="AP34" s="6"/>
      <c r="AQ34" s="6"/>
      <c r="AR34" s="6"/>
      <c r="AS34" s="6"/>
      <c r="AT34" s="6"/>
      <c r="AU34" s="6"/>
    </row>
    <row r="35" spans="1:47" ht="12.75" customHeight="1">
      <c r="A35" s="5" t="s">
        <v>129</v>
      </c>
      <c r="B35" s="5">
        <f t="shared" si="4"/>
        <v>0</v>
      </c>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ht="12.75" customHeight="1">
      <c r="A36" s="60" t="s">
        <v>36</v>
      </c>
      <c r="B36" s="5">
        <f t="shared" si="4"/>
        <v>2</v>
      </c>
      <c r="C36" s="6"/>
      <c r="D36" s="6"/>
      <c r="E36" s="6"/>
      <c r="F36" s="6"/>
      <c r="G36" s="6"/>
      <c r="H36" s="6"/>
      <c r="I36" s="5">
        <v>1</v>
      </c>
      <c r="J36" s="6"/>
      <c r="K36" s="6"/>
      <c r="L36" s="6"/>
      <c r="M36" s="6"/>
      <c r="N36" s="6"/>
      <c r="O36" s="6"/>
      <c r="P36" s="6"/>
      <c r="Q36" s="6"/>
      <c r="R36" s="6"/>
      <c r="S36" s="6"/>
      <c r="T36" s="6"/>
      <c r="U36" s="6"/>
      <c r="V36" s="6"/>
      <c r="W36" s="6"/>
      <c r="X36" s="6"/>
      <c r="Y36" s="6"/>
      <c r="Z36" s="6"/>
      <c r="AA36" s="6"/>
      <c r="AB36" s="6"/>
      <c r="AC36" s="6"/>
      <c r="AD36" s="5">
        <v>1</v>
      </c>
      <c r="AE36" s="6"/>
      <c r="AF36" s="6"/>
      <c r="AG36" s="6"/>
      <c r="AH36" s="6"/>
      <c r="AI36" s="6"/>
      <c r="AJ36" s="6"/>
      <c r="AK36" s="6"/>
      <c r="AL36" s="6"/>
      <c r="AM36" s="6"/>
      <c r="AN36" s="6"/>
      <c r="AO36" s="6"/>
      <c r="AP36" s="6"/>
      <c r="AQ36" s="6"/>
      <c r="AR36" s="6"/>
      <c r="AS36" s="6"/>
      <c r="AT36" s="6"/>
      <c r="AU36" s="6"/>
    </row>
    <row r="37" spans="1:47" ht="12.75" customHeight="1">
      <c r="A37" s="58" t="s">
        <v>37</v>
      </c>
      <c r="B37" s="5">
        <f t="shared" si="4"/>
        <v>0</v>
      </c>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ht="12.75" customHeight="1">
      <c r="A38" s="5"/>
      <c r="B38" s="5"/>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ht="12.75" customHeight="1">
      <c r="A39" s="5" t="s">
        <v>38</v>
      </c>
      <c r="B39" s="5">
        <f t="shared" ref="B39:B41" si="5">SUM(C39:AK39)</f>
        <v>4</v>
      </c>
      <c r="C39" s="6"/>
      <c r="D39" s="5">
        <v>1</v>
      </c>
      <c r="E39" s="6"/>
      <c r="F39" s="6"/>
      <c r="G39" s="6"/>
      <c r="H39" s="6"/>
      <c r="I39" s="6"/>
      <c r="J39" s="6"/>
      <c r="K39" s="6"/>
      <c r="L39" s="6"/>
      <c r="M39" s="6"/>
      <c r="N39" s="6"/>
      <c r="O39" s="6"/>
      <c r="P39" s="5">
        <v>1</v>
      </c>
      <c r="Q39" s="6"/>
      <c r="R39" s="6"/>
      <c r="S39" s="6"/>
      <c r="T39" s="6"/>
      <c r="U39" s="6"/>
      <c r="V39" s="6"/>
      <c r="W39" s="6"/>
      <c r="X39" s="6"/>
      <c r="Y39" s="6"/>
      <c r="Z39" s="6"/>
      <c r="AA39" s="6"/>
      <c r="AB39" s="6"/>
      <c r="AC39" s="6"/>
      <c r="AD39" s="5">
        <v>2</v>
      </c>
      <c r="AE39" s="6"/>
      <c r="AF39" s="6"/>
      <c r="AG39" s="6"/>
      <c r="AH39" s="6"/>
      <c r="AI39" s="6"/>
      <c r="AJ39" s="6"/>
      <c r="AK39" s="6"/>
      <c r="AL39" s="6"/>
      <c r="AM39" s="6"/>
      <c r="AN39" s="6"/>
      <c r="AO39" s="6"/>
      <c r="AP39" s="6"/>
      <c r="AQ39" s="6"/>
      <c r="AR39" s="6"/>
      <c r="AS39" s="6"/>
      <c r="AT39" s="6"/>
      <c r="AU39" s="6"/>
    </row>
    <row r="40" spans="1:47" ht="12.75" customHeight="1">
      <c r="A40" s="5" t="s">
        <v>39</v>
      </c>
      <c r="B40" s="5">
        <f t="shared" si="5"/>
        <v>0</v>
      </c>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ht="12.75" customHeight="1">
      <c r="A41" s="5" t="s">
        <v>40</v>
      </c>
      <c r="B41" s="5">
        <f t="shared" si="5"/>
        <v>0</v>
      </c>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row>
    <row r="42" spans="1:47" ht="12.75" customHeight="1">
      <c r="A42" s="5" t="s">
        <v>41</v>
      </c>
      <c r="B42" s="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ht="12.75" customHeight="1">
      <c r="A43" s="58" t="s">
        <v>42</v>
      </c>
      <c r="B43" s="5">
        <f>SUM(C43:AK43)</f>
        <v>4</v>
      </c>
      <c r="C43" s="6"/>
      <c r="D43" s="6"/>
      <c r="E43" s="6"/>
      <c r="F43" s="6"/>
      <c r="G43" s="6"/>
      <c r="H43" s="6"/>
      <c r="I43" s="5">
        <v>2</v>
      </c>
      <c r="J43" s="5">
        <v>2</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ht="12.75" customHeight="1">
      <c r="A44" s="5"/>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row>
    <row r="45" spans="1:47" ht="12.75" customHeight="1">
      <c r="A45" s="5" t="s">
        <v>43</v>
      </c>
      <c r="B45" s="5">
        <f t="shared" ref="B45:B54" si="6">SUM(C45:AK45)</f>
        <v>5</v>
      </c>
      <c r="C45" s="6"/>
      <c r="D45" s="6"/>
      <c r="E45" s="6"/>
      <c r="F45" s="6"/>
      <c r="G45" s="6"/>
      <c r="H45" s="6"/>
      <c r="I45" s="6"/>
      <c r="J45" s="6"/>
      <c r="K45" s="5">
        <v>1</v>
      </c>
      <c r="L45" s="6"/>
      <c r="M45" s="6"/>
      <c r="N45" s="6"/>
      <c r="O45" s="6"/>
      <c r="P45" s="6"/>
      <c r="Q45" s="6"/>
      <c r="R45" s="6"/>
      <c r="S45" s="6"/>
      <c r="T45" s="6"/>
      <c r="U45" s="6"/>
      <c r="V45" s="6"/>
      <c r="W45" s="6"/>
      <c r="X45" s="6"/>
      <c r="Y45" s="6"/>
      <c r="Z45" s="6"/>
      <c r="AA45" s="6"/>
      <c r="AB45" s="6"/>
      <c r="AC45" s="6"/>
      <c r="AD45" s="5">
        <v>3</v>
      </c>
      <c r="AE45" s="6"/>
      <c r="AF45" s="6"/>
      <c r="AG45" s="6"/>
      <c r="AH45" s="5">
        <v>1</v>
      </c>
      <c r="AI45" s="6"/>
      <c r="AJ45" s="6"/>
      <c r="AK45" s="6"/>
      <c r="AL45" s="6"/>
      <c r="AM45" s="6"/>
      <c r="AN45" s="6"/>
      <c r="AO45" s="6"/>
      <c r="AP45" s="6"/>
      <c r="AQ45" s="6"/>
      <c r="AR45" s="6"/>
      <c r="AS45" s="6"/>
      <c r="AT45" s="6"/>
      <c r="AU45" s="6"/>
    </row>
    <row r="46" spans="1:47" ht="12.75" customHeight="1">
      <c r="A46" s="5" t="s">
        <v>44</v>
      </c>
      <c r="B46" s="5">
        <f t="shared" si="6"/>
        <v>1</v>
      </c>
      <c r="C46" s="6"/>
      <c r="D46" s="6"/>
      <c r="E46" s="6"/>
      <c r="F46" s="6"/>
      <c r="G46" s="6"/>
      <c r="H46" s="6"/>
      <c r="I46" s="6"/>
      <c r="J46" s="5">
        <v>1</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ht="12.75" customHeight="1">
      <c r="A47" s="5" t="s">
        <v>45</v>
      </c>
      <c r="B47" s="5">
        <f t="shared" si="6"/>
        <v>0</v>
      </c>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ht="12.75" customHeight="1">
      <c r="A48" s="58" t="s">
        <v>131</v>
      </c>
      <c r="B48" s="5">
        <f t="shared" si="6"/>
        <v>1</v>
      </c>
      <c r="C48" s="6"/>
      <c r="D48" s="6"/>
      <c r="E48" s="6"/>
      <c r="F48" s="6"/>
      <c r="G48" s="6"/>
      <c r="H48" s="6"/>
      <c r="I48" s="6"/>
      <c r="J48" s="5">
        <v>1</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ht="12.75" customHeight="1">
      <c r="A49" s="5" t="s">
        <v>47</v>
      </c>
      <c r="B49" s="5">
        <f t="shared" si="6"/>
        <v>1</v>
      </c>
      <c r="C49" s="6"/>
      <c r="D49" s="6"/>
      <c r="E49" s="6"/>
      <c r="F49" s="6"/>
      <c r="G49" s="6"/>
      <c r="H49" s="6"/>
      <c r="I49" s="6"/>
      <c r="J49" s="5">
        <v>1</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ht="12.75" customHeight="1">
      <c r="A50" s="5" t="s">
        <v>48</v>
      </c>
      <c r="B50" s="5">
        <f t="shared" si="6"/>
        <v>0</v>
      </c>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ht="12.75" customHeight="1">
      <c r="A51" s="5" t="s">
        <v>49</v>
      </c>
      <c r="B51" s="5">
        <f t="shared" si="6"/>
        <v>0</v>
      </c>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ht="12.75" customHeight="1">
      <c r="A52" s="5" t="s">
        <v>50</v>
      </c>
      <c r="B52" s="5">
        <f t="shared" si="6"/>
        <v>0</v>
      </c>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row>
    <row r="53" spans="1:47" ht="12.75" customHeight="1">
      <c r="A53" s="5" t="s">
        <v>51</v>
      </c>
      <c r="B53" s="5">
        <f t="shared" si="6"/>
        <v>10</v>
      </c>
      <c r="C53" s="5">
        <v>2</v>
      </c>
      <c r="D53" s="6"/>
      <c r="E53" s="6"/>
      <c r="F53" s="6"/>
      <c r="G53" s="6"/>
      <c r="H53" s="6"/>
      <c r="I53" s="6"/>
      <c r="J53" s="5">
        <v>2</v>
      </c>
      <c r="K53" s="5">
        <v>4</v>
      </c>
      <c r="L53" s="6"/>
      <c r="M53" s="6"/>
      <c r="N53" s="6"/>
      <c r="O53" s="6"/>
      <c r="P53" s="6"/>
      <c r="Q53" s="6"/>
      <c r="R53" s="6"/>
      <c r="S53" s="6"/>
      <c r="T53" s="6"/>
      <c r="U53" s="6"/>
      <c r="V53" s="5">
        <v>1</v>
      </c>
      <c r="W53" s="6"/>
      <c r="X53" s="6"/>
      <c r="Y53" s="6"/>
      <c r="Z53" s="6"/>
      <c r="AA53" s="6"/>
      <c r="AB53" s="5">
        <v>1</v>
      </c>
      <c r="AC53" s="6"/>
      <c r="AD53" s="6"/>
      <c r="AE53" s="6"/>
      <c r="AF53" s="6"/>
      <c r="AG53" s="6"/>
      <c r="AH53" s="6"/>
      <c r="AI53" s="6"/>
      <c r="AJ53" s="6"/>
      <c r="AK53" s="6"/>
      <c r="AL53" s="6"/>
      <c r="AM53" s="6"/>
      <c r="AN53" s="6"/>
      <c r="AO53" s="6"/>
      <c r="AP53" s="6"/>
      <c r="AQ53" s="6"/>
      <c r="AR53" s="6"/>
      <c r="AS53" s="6"/>
      <c r="AT53" s="6"/>
      <c r="AU53" s="6"/>
    </row>
    <row r="54" spans="1:47" ht="12.75" customHeight="1">
      <c r="A54" s="5" t="s">
        <v>52</v>
      </c>
      <c r="B54" s="5">
        <f t="shared" si="6"/>
        <v>5</v>
      </c>
      <c r="C54" s="6"/>
      <c r="D54" s="6"/>
      <c r="E54" s="6"/>
      <c r="F54" s="6"/>
      <c r="G54" s="6"/>
      <c r="H54" s="6"/>
      <c r="I54" s="6"/>
      <c r="J54" s="6"/>
      <c r="K54" s="6"/>
      <c r="L54" s="6"/>
      <c r="M54" s="6"/>
      <c r="N54" s="6"/>
      <c r="O54" s="6"/>
      <c r="P54" s="6"/>
      <c r="Q54" s="6"/>
      <c r="R54" s="6"/>
      <c r="S54" s="6"/>
      <c r="T54" s="6"/>
      <c r="U54" s="6"/>
      <c r="V54" s="6"/>
      <c r="W54" s="6"/>
      <c r="X54" s="6"/>
      <c r="Y54" s="6"/>
      <c r="Z54" s="6"/>
      <c r="AA54" s="5">
        <v>1</v>
      </c>
      <c r="AB54" s="6"/>
      <c r="AC54" s="6"/>
      <c r="AD54" s="5">
        <v>2</v>
      </c>
      <c r="AE54" s="6"/>
      <c r="AF54" s="6"/>
      <c r="AG54" s="6"/>
      <c r="AH54" s="5">
        <v>2</v>
      </c>
      <c r="AI54" s="6"/>
      <c r="AJ54" s="6"/>
      <c r="AK54" s="6"/>
      <c r="AL54" s="6"/>
      <c r="AM54" s="6"/>
      <c r="AN54" s="6"/>
      <c r="AO54" s="6"/>
      <c r="AP54" s="6"/>
      <c r="AQ54" s="6"/>
      <c r="AR54" s="6"/>
      <c r="AS54" s="6"/>
      <c r="AT54" s="6"/>
      <c r="AU54" s="6"/>
    </row>
    <row r="55" spans="1:47" ht="12.75" customHeight="1">
      <c r="A55" s="5"/>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ht="12.75" customHeight="1">
      <c r="A56" s="5" t="s">
        <v>53</v>
      </c>
      <c r="B56" s="5">
        <f t="shared" ref="B56:B59" si="7">SUM(C56:AK56)</f>
        <v>5</v>
      </c>
      <c r="C56" s="5">
        <v>2</v>
      </c>
      <c r="D56" s="6"/>
      <c r="E56" s="6"/>
      <c r="F56" s="6"/>
      <c r="G56" s="6"/>
      <c r="H56" s="6"/>
      <c r="I56" s="6"/>
      <c r="J56" s="6"/>
      <c r="K56" s="5">
        <v>3</v>
      </c>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ht="12.75" customHeight="1">
      <c r="A57" s="5" t="s">
        <v>54</v>
      </c>
      <c r="B57" s="5">
        <f t="shared" si="7"/>
        <v>1</v>
      </c>
      <c r="C57" s="6"/>
      <c r="D57" s="6"/>
      <c r="E57" s="6"/>
      <c r="F57" s="6"/>
      <c r="G57" s="6"/>
      <c r="H57" s="6"/>
      <c r="I57" s="6"/>
      <c r="J57" s="6"/>
      <c r="K57" s="6"/>
      <c r="L57" s="6"/>
      <c r="M57" s="6"/>
      <c r="N57" s="6"/>
      <c r="O57" s="6"/>
      <c r="P57" s="5">
        <v>1</v>
      </c>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ht="12.75" customHeight="1">
      <c r="A58" s="5" t="s">
        <v>55</v>
      </c>
      <c r="B58" s="5">
        <f t="shared" si="7"/>
        <v>1</v>
      </c>
      <c r="C58" s="6"/>
      <c r="D58" s="6"/>
      <c r="E58" s="6"/>
      <c r="F58" s="6"/>
      <c r="G58" s="6"/>
      <c r="H58" s="6"/>
      <c r="I58" s="6"/>
      <c r="J58" s="6"/>
      <c r="K58" s="6"/>
      <c r="L58" s="6"/>
      <c r="M58" s="6"/>
      <c r="N58" s="6"/>
      <c r="O58" s="6"/>
      <c r="P58" s="6"/>
      <c r="Q58" s="6"/>
      <c r="R58" s="6"/>
      <c r="S58" s="6"/>
      <c r="T58" s="6"/>
      <c r="U58" s="6"/>
      <c r="V58" s="6"/>
      <c r="W58" s="6"/>
      <c r="X58" s="6"/>
      <c r="Y58" s="6"/>
      <c r="Z58" s="6"/>
      <c r="AA58" s="5">
        <v>1</v>
      </c>
      <c r="AB58" s="6"/>
      <c r="AC58" s="6"/>
      <c r="AD58" s="6"/>
      <c r="AE58" s="6"/>
      <c r="AF58" s="6"/>
      <c r="AG58" s="6"/>
      <c r="AH58" s="6"/>
      <c r="AI58" s="6"/>
      <c r="AJ58" s="6"/>
      <c r="AK58" s="6"/>
      <c r="AL58" s="6"/>
      <c r="AM58" s="6"/>
      <c r="AN58" s="6"/>
      <c r="AO58" s="6"/>
      <c r="AP58" s="6"/>
      <c r="AQ58" s="6"/>
      <c r="AR58" s="6"/>
      <c r="AS58" s="6"/>
      <c r="AT58" s="6"/>
      <c r="AU58" s="6"/>
    </row>
    <row r="59" spans="1:47" ht="12.75" customHeight="1">
      <c r="A59" s="5" t="s">
        <v>56</v>
      </c>
      <c r="B59" s="5">
        <f t="shared" si="7"/>
        <v>0</v>
      </c>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ht="12.75" customHeight="1">
      <c r="A60" s="5"/>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ht="12.75" customHeight="1">
      <c r="A61" s="5" t="s">
        <v>57</v>
      </c>
      <c r="B61" s="5">
        <f t="shared" ref="B61:B65" si="8">SUM(C61:AK61)</f>
        <v>19</v>
      </c>
      <c r="C61" s="5">
        <v>3</v>
      </c>
      <c r="D61" s="6"/>
      <c r="E61" s="6"/>
      <c r="F61" s="6"/>
      <c r="G61" s="6"/>
      <c r="H61" s="6"/>
      <c r="I61" s="6"/>
      <c r="J61" s="5">
        <v>3</v>
      </c>
      <c r="K61" s="5">
        <v>6</v>
      </c>
      <c r="L61" s="6"/>
      <c r="M61" s="6"/>
      <c r="N61" s="6"/>
      <c r="O61" s="6"/>
      <c r="P61" s="5">
        <v>1</v>
      </c>
      <c r="Q61" s="5">
        <v>1</v>
      </c>
      <c r="R61" s="6"/>
      <c r="S61" s="6"/>
      <c r="T61" s="6"/>
      <c r="U61" s="6"/>
      <c r="V61" s="6"/>
      <c r="W61" s="6"/>
      <c r="X61" s="6"/>
      <c r="Y61" s="6"/>
      <c r="Z61" s="6"/>
      <c r="AA61" s="6"/>
      <c r="AB61" s="5">
        <v>4</v>
      </c>
      <c r="AC61" s="6"/>
      <c r="AD61" s="6"/>
      <c r="AE61" s="6"/>
      <c r="AF61" s="6"/>
      <c r="AG61" s="6"/>
      <c r="AH61" s="5">
        <v>1</v>
      </c>
      <c r="AI61" s="6"/>
      <c r="AJ61" s="6"/>
      <c r="AK61" s="6"/>
      <c r="AL61" s="6"/>
      <c r="AM61" s="6"/>
      <c r="AN61" s="6"/>
      <c r="AO61" s="6"/>
      <c r="AP61" s="6"/>
      <c r="AQ61" s="6"/>
      <c r="AR61" s="6"/>
      <c r="AS61" s="6"/>
      <c r="AT61" s="6"/>
      <c r="AU61" s="6"/>
    </row>
    <row r="62" spans="1:47" ht="12.75" customHeight="1">
      <c r="A62" s="5" t="s">
        <v>58</v>
      </c>
      <c r="B62" s="5">
        <f t="shared" si="8"/>
        <v>6</v>
      </c>
      <c r="C62" s="6"/>
      <c r="D62" s="6"/>
      <c r="E62" s="6"/>
      <c r="F62" s="6"/>
      <c r="G62" s="6"/>
      <c r="H62" s="6"/>
      <c r="I62" s="5">
        <v>2</v>
      </c>
      <c r="J62" s="6"/>
      <c r="K62" s="6"/>
      <c r="L62" s="6"/>
      <c r="M62" s="6"/>
      <c r="N62" s="6"/>
      <c r="O62" s="6"/>
      <c r="P62" s="5">
        <v>2</v>
      </c>
      <c r="Q62" s="5">
        <v>1</v>
      </c>
      <c r="R62" s="6"/>
      <c r="S62" s="6"/>
      <c r="T62" s="6"/>
      <c r="U62" s="6"/>
      <c r="V62" s="6"/>
      <c r="W62" s="6"/>
      <c r="X62" s="6"/>
      <c r="Y62" s="6"/>
      <c r="Z62" s="6"/>
      <c r="AA62" s="6"/>
      <c r="AB62" s="6"/>
      <c r="AC62" s="6"/>
      <c r="AD62" s="6"/>
      <c r="AE62" s="6"/>
      <c r="AF62" s="6"/>
      <c r="AG62" s="5">
        <v>1</v>
      </c>
      <c r="AH62" s="6"/>
      <c r="AI62" s="6"/>
      <c r="AJ62" s="6"/>
      <c r="AK62" s="6"/>
      <c r="AL62" s="6"/>
      <c r="AM62" s="6"/>
      <c r="AN62" s="6"/>
      <c r="AO62" s="6"/>
      <c r="AP62" s="6"/>
      <c r="AQ62" s="6"/>
      <c r="AR62" s="6"/>
      <c r="AS62" s="6"/>
      <c r="AT62" s="6"/>
      <c r="AU62" s="6"/>
    </row>
    <row r="63" spans="1:47" ht="12.75" customHeight="1">
      <c r="A63" s="5" t="s">
        <v>59</v>
      </c>
      <c r="B63" s="5">
        <f t="shared" si="8"/>
        <v>0</v>
      </c>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ht="12.75" customHeight="1">
      <c r="A64" s="5" t="s">
        <v>60</v>
      </c>
      <c r="B64" s="5">
        <f t="shared" si="8"/>
        <v>0</v>
      </c>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row>
    <row r="65" spans="1:47" ht="12.75" customHeight="1">
      <c r="A65" s="5" t="s">
        <v>61</v>
      </c>
      <c r="B65" s="5">
        <f t="shared" si="8"/>
        <v>130</v>
      </c>
      <c r="C65" s="5">
        <v>3</v>
      </c>
      <c r="D65" s="6"/>
      <c r="E65" s="6"/>
      <c r="F65" s="5">
        <v>6</v>
      </c>
      <c r="G65" s="6"/>
      <c r="H65" s="6"/>
      <c r="I65" s="5">
        <v>7</v>
      </c>
      <c r="J65" s="5">
        <v>13</v>
      </c>
      <c r="K65" s="5">
        <v>37</v>
      </c>
      <c r="L65" s="6"/>
      <c r="M65" s="6"/>
      <c r="N65" s="6"/>
      <c r="O65" s="6"/>
      <c r="P65" s="5">
        <v>3</v>
      </c>
      <c r="Q65" s="6"/>
      <c r="R65" s="6"/>
      <c r="S65" s="6"/>
      <c r="T65" s="6"/>
      <c r="U65" s="5">
        <v>1</v>
      </c>
      <c r="V65" s="6"/>
      <c r="W65" s="6"/>
      <c r="X65" s="6"/>
      <c r="Y65" s="6"/>
      <c r="Z65" s="6"/>
      <c r="AA65" s="6"/>
      <c r="AB65" s="5">
        <v>1</v>
      </c>
      <c r="AC65" s="6"/>
      <c r="AD65" s="5">
        <v>50</v>
      </c>
      <c r="AE65" s="6"/>
      <c r="AF65" s="6"/>
      <c r="AG65" s="6"/>
      <c r="AH65" s="5">
        <v>9</v>
      </c>
      <c r="AI65" s="6"/>
      <c r="AJ65" s="6"/>
      <c r="AK65" s="6"/>
      <c r="AL65" s="6"/>
      <c r="AM65" s="6"/>
      <c r="AN65" s="6"/>
      <c r="AO65" s="6"/>
      <c r="AP65" s="6"/>
      <c r="AQ65" s="6"/>
      <c r="AR65" s="6"/>
      <c r="AS65" s="6"/>
      <c r="AT65" s="6"/>
      <c r="AU65" s="6"/>
    </row>
    <row r="66" spans="1:47" ht="12.75" customHeight="1">
      <c r="A66" s="5"/>
      <c r="B66" s="5"/>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row>
    <row r="67" spans="1:47" ht="12.75" customHeight="1">
      <c r="A67" s="5" t="s">
        <v>62</v>
      </c>
      <c r="B67" s="5">
        <f>SUM(C67:AK67)</f>
        <v>48</v>
      </c>
      <c r="C67" s="6"/>
      <c r="D67" s="6"/>
      <c r="E67" s="5">
        <v>1</v>
      </c>
      <c r="F67" s="5">
        <v>1</v>
      </c>
      <c r="G67" s="6"/>
      <c r="H67" s="6"/>
      <c r="I67" s="6"/>
      <c r="J67" s="5">
        <v>1</v>
      </c>
      <c r="K67" s="5">
        <v>10</v>
      </c>
      <c r="L67" s="6"/>
      <c r="M67" s="6"/>
      <c r="N67" s="6"/>
      <c r="O67" s="6"/>
      <c r="P67" s="5">
        <v>3</v>
      </c>
      <c r="Q67" s="5">
        <v>2</v>
      </c>
      <c r="R67" s="6"/>
      <c r="S67" s="6"/>
      <c r="T67" s="6"/>
      <c r="U67" s="5">
        <v>6</v>
      </c>
      <c r="V67" s="6"/>
      <c r="W67" s="6"/>
      <c r="X67" s="6"/>
      <c r="Y67" s="5">
        <v>7</v>
      </c>
      <c r="Z67" s="6"/>
      <c r="AA67" s="6"/>
      <c r="AB67" s="5">
        <v>1</v>
      </c>
      <c r="AC67" s="6"/>
      <c r="AD67" s="5">
        <v>8</v>
      </c>
      <c r="AE67" s="6"/>
      <c r="AF67" s="6"/>
      <c r="AG67" s="5">
        <v>6</v>
      </c>
      <c r="AH67" s="6"/>
      <c r="AI67" s="6"/>
      <c r="AJ67" s="5">
        <v>2</v>
      </c>
      <c r="AK67" s="6"/>
      <c r="AL67" s="6"/>
      <c r="AM67" s="6"/>
      <c r="AN67" s="6"/>
      <c r="AO67" s="6"/>
      <c r="AP67" s="6"/>
      <c r="AQ67" s="6"/>
      <c r="AR67" s="6"/>
      <c r="AS67" s="6"/>
      <c r="AT67" s="6"/>
      <c r="AU67" s="6"/>
    </row>
    <row r="68" spans="1:47" ht="12.75" customHeight="1">
      <c r="A68" s="5"/>
      <c r="B68" s="5"/>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row>
    <row r="69" spans="1:47" ht="12.75" customHeight="1">
      <c r="A69" s="5" t="s">
        <v>63</v>
      </c>
      <c r="B69" s="5">
        <f t="shared" ref="B69:B71" si="9">SUM(C69:AK69)</f>
        <v>0</v>
      </c>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ht="12.75" customHeight="1">
      <c r="A70" s="5" t="s">
        <v>64</v>
      </c>
      <c r="B70" s="5">
        <f t="shared" si="9"/>
        <v>0</v>
      </c>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ht="12.75" customHeight="1">
      <c r="A71" s="58" t="s">
        <v>135</v>
      </c>
      <c r="B71" s="5">
        <f t="shared" si="9"/>
        <v>0</v>
      </c>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ht="12.75" customHeight="1">
      <c r="A72" s="17"/>
      <c r="B72" s="5"/>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ht="12.75" customHeight="1">
      <c r="A73" s="5" t="s">
        <v>67</v>
      </c>
      <c r="B73" s="5">
        <f t="shared" ref="B73:B84" si="10">SUM(C73:AK73)</f>
        <v>1</v>
      </c>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5">
        <v>1</v>
      </c>
      <c r="AE73" s="6"/>
      <c r="AF73" s="6"/>
      <c r="AG73" s="6"/>
      <c r="AH73" s="6"/>
      <c r="AI73" s="6"/>
      <c r="AJ73" s="6"/>
      <c r="AK73" s="6"/>
      <c r="AL73" s="6"/>
      <c r="AM73" s="6"/>
      <c r="AN73" s="6"/>
      <c r="AO73" s="6"/>
      <c r="AP73" s="6"/>
      <c r="AQ73" s="6"/>
      <c r="AR73" s="6"/>
      <c r="AS73" s="6"/>
      <c r="AT73" s="6"/>
      <c r="AU73" s="6"/>
    </row>
    <row r="74" spans="1:47" ht="12.75" customHeight="1">
      <c r="A74" s="5" t="s">
        <v>68</v>
      </c>
      <c r="B74" s="5">
        <f t="shared" si="10"/>
        <v>0</v>
      </c>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ht="12.75" customHeight="1">
      <c r="A75" s="5" t="s">
        <v>69</v>
      </c>
      <c r="B75" s="5">
        <f t="shared" si="10"/>
        <v>0</v>
      </c>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ht="12.75" customHeight="1">
      <c r="A76" s="5" t="s">
        <v>72</v>
      </c>
      <c r="B76" s="5">
        <f t="shared" si="10"/>
        <v>0</v>
      </c>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ht="12.75" customHeight="1">
      <c r="A77" s="60" t="s">
        <v>73</v>
      </c>
      <c r="B77" s="5">
        <f t="shared" si="10"/>
        <v>1</v>
      </c>
      <c r="C77" s="5">
        <v>1</v>
      </c>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row>
    <row r="78" spans="1:47" ht="12.75" customHeight="1">
      <c r="A78" s="5" t="s">
        <v>74</v>
      </c>
      <c r="B78" s="5">
        <f t="shared" si="10"/>
        <v>0</v>
      </c>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ht="12.75" customHeight="1">
      <c r="A79" s="5" t="s">
        <v>75</v>
      </c>
      <c r="B79" s="5">
        <f t="shared" si="10"/>
        <v>2</v>
      </c>
      <c r="C79" s="6"/>
      <c r="D79" s="6"/>
      <c r="E79" s="6"/>
      <c r="F79" s="6"/>
      <c r="G79" s="6"/>
      <c r="H79" s="6"/>
      <c r="I79" s="6"/>
      <c r="J79" s="6"/>
      <c r="K79" s="5">
        <v>1</v>
      </c>
      <c r="L79" s="6"/>
      <c r="M79" s="6"/>
      <c r="N79" s="6"/>
      <c r="O79" s="6"/>
      <c r="P79" s="6"/>
      <c r="Q79" s="6"/>
      <c r="R79" s="6"/>
      <c r="S79" s="6"/>
      <c r="T79" s="6"/>
      <c r="U79" s="6"/>
      <c r="V79" s="6"/>
      <c r="W79" s="6"/>
      <c r="X79" s="6"/>
      <c r="Y79" s="6"/>
      <c r="Z79" s="6"/>
      <c r="AA79" s="6"/>
      <c r="AB79" s="6"/>
      <c r="AC79" s="6"/>
      <c r="AD79" s="5">
        <v>1</v>
      </c>
      <c r="AE79" s="6"/>
      <c r="AF79" s="6"/>
      <c r="AG79" s="6"/>
      <c r="AH79" s="6"/>
      <c r="AI79" s="6"/>
      <c r="AJ79" s="6"/>
      <c r="AK79" s="6"/>
      <c r="AL79" s="6"/>
      <c r="AM79" s="6"/>
      <c r="AN79" s="6"/>
      <c r="AO79" s="6"/>
      <c r="AP79" s="6"/>
      <c r="AQ79" s="6"/>
      <c r="AR79" s="6"/>
      <c r="AS79" s="6"/>
      <c r="AT79" s="6"/>
      <c r="AU79" s="6"/>
    </row>
    <row r="80" spans="1:47" ht="12.75" customHeight="1">
      <c r="A80" s="5" t="s">
        <v>78</v>
      </c>
      <c r="B80" s="5">
        <f t="shared" si="10"/>
        <v>1</v>
      </c>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5">
        <v>1</v>
      </c>
      <c r="AE80" s="6"/>
      <c r="AF80" s="6"/>
      <c r="AG80" s="6"/>
      <c r="AH80" s="6"/>
      <c r="AI80" s="6"/>
      <c r="AJ80" s="6"/>
      <c r="AK80" s="6"/>
      <c r="AL80" s="6"/>
      <c r="AM80" s="6"/>
      <c r="AN80" s="6"/>
      <c r="AO80" s="6"/>
      <c r="AP80" s="6"/>
      <c r="AQ80" s="6"/>
      <c r="AR80" s="6"/>
      <c r="AS80" s="6"/>
      <c r="AT80" s="6"/>
      <c r="AU80" s="6"/>
    </row>
    <row r="81" spans="1:47" ht="12.75" customHeight="1">
      <c r="A81" s="5" t="s">
        <v>79</v>
      </c>
      <c r="B81" s="5">
        <f t="shared" si="10"/>
        <v>0</v>
      </c>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ht="12.75" customHeight="1">
      <c r="A82" s="5" t="s">
        <v>80</v>
      </c>
      <c r="B82" s="5">
        <f t="shared" si="10"/>
        <v>0</v>
      </c>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row>
    <row r="83" spans="1:47" ht="12.75" customHeight="1">
      <c r="A83" s="5" t="s">
        <v>81</v>
      </c>
      <c r="B83" s="5">
        <f t="shared" si="10"/>
        <v>0</v>
      </c>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ht="12.75" customHeight="1">
      <c r="A84" s="58" t="s">
        <v>136</v>
      </c>
      <c r="B84" s="5">
        <f t="shared" si="10"/>
        <v>5</v>
      </c>
      <c r="C84" s="6"/>
      <c r="D84" s="6"/>
      <c r="E84" s="6"/>
      <c r="F84" s="6"/>
      <c r="G84" s="6"/>
      <c r="H84" s="6"/>
      <c r="I84" s="6"/>
      <c r="J84" s="6"/>
      <c r="K84" s="5">
        <v>1</v>
      </c>
      <c r="L84" s="6"/>
      <c r="M84" s="6"/>
      <c r="N84" s="6"/>
      <c r="O84" s="6"/>
      <c r="P84" s="6"/>
      <c r="Q84" s="6"/>
      <c r="R84" s="6"/>
      <c r="S84" s="6"/>
      <c r="T84" s="6"/>
      <c r="U84" s="6"/>
      <c r="V84" s="6"/>
      <c r="W84" s="6"/>
      <c r="X84" s="6"/>
      <c r="Y84" s="6"/>
      <c r="Z84" s="6"/>
      <c r="AA84" s="6"/>
      <c r="AB84" s="6"/>
      <c r="AC84" s="6"/>
      <c r="AD84" s="6"/>
      <c r="AE84" s="6"/>
      <c r="AF84" s="6"/>
      <c r="AG84" s="6"/>
      <c r="AH84" s="5">
        <v>4</v>
      </c>
      <c r="AI84" s="6"/>
      <c r="AJ84" s="6"/>
      <c r="AK84" s="6"/>
      <c r="AL84" s="6"/>
      <c r="AM84" s="6"/>
      <c r="AN84" s="6"/>
      <c r="AO84" s="6"/>
      <c r="AP84" s="6"/>
      <c r="AQ84" s="6"/>
      <c r="AR84" s="6"/>
      <c r="AS84" s="6"/>
      <c r="AT84" s="6"/>
      <c r="AU84" s="6"/>
    </row>
    <row r="85" spans="1:47" ht="12.75" customHeight="1">
      <c r="A85" s="5" t="s">
        <v>137</v>
      </c>
      <c r="B85" s="5"/>
      <c r="C85" s="6"/>
      <c r="D85" s="6"/>
      <c r="E85" s="6"/>
      <c r="F85" s="6"/>
      <c r="G85" s="6"/>
      <c r="H85" s="6"/>
      <c r="I85" s="6"/>
      <c r="J85" s="6"/>
      <c r="K85" s="6"/>
      <c r="L85" s="6"/>
      <c r="M85" s="6"/>
      <c r="N85" s="6"/>
      <c r="O85" s="6"/>
      <c r="P85" s="5">
        <v>1</v>
      </c>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ht="12.75" customHeight="1">
      <c r="A86" s="21" t="s">
        <v>138</v>
      </c>
      <c r="B86" s="5">
        <f>SUM(C86:AK86)</f>
        <v>475</v>
      </c>
      <c r="C86" s="5">
        <f t="shared" ref="C86:AK86" si="11">SUM(C4:C84)</f>
        <v>27</v>
      </c>
      <c r="D86" s="5">
        <f t="shared" si="11"/>
        <v>6</v>
      </c>
      <c r="E86" s="5">
        <f t="shared" si="11"/>
        <v>2</v>
      </c>
      <c r="F86" s="5">
        <f t="shared" si="11"/>
        <v>19</v>
      </c>
      <c r="G86" s="5">
        <f t="shared" si="11"/>
        <v>0</v>
      </c>
      <c r="H86" s="5">
        <f t="shared" si="11"/>
        <v>0</v>
      </c>
      <c r="I86" s="5">
        <f t="shared" si="11"/>
        <v>28</v>
      </c>
      <c r="J86" s="5">
        <f t="shared" si="11"/>
        <v>54</v>
      </c>
      <c r="K86" s="5">
        <f t="shared" si="11"/>
        <v>98</v>
      </c>
      <c r="L86" s="5">
        <f t="shared" si="11"/>
        <v>0</v>
      </c>
      <c r="M86" s="5">
        <f t="shared" si="11"/>
        <v>0</v>
      </c>
      <c r="N86" s="5">
        <f t="shared" si="11"/>
        <v>0</v>
      </c>
      <c r="O86" s="5">
        <f t="shared" si="11"/>
        <v>0</v>
      </c>
      <c r="P86" s="5">
        <f t="shared" si="11"/>
        <v>17</v>
      </c>
      <c r="Q86" s="5">
        <f t="shared" si="11"/>
        <v>10</v>
      </c>
      <c r="R86" s="5">
        <f t="shared" si="11"/>
        <v>0</v>
      </c>
      <c r="S86" s="5">
        <f t="shared" si="11"/>
        <v>0</v>
      </c>
      <c r="T86" s="5">
        <f t="shared" si="11"/>
        <v>0</v>
      </c>
      <c r="U86" s="5">
        <f t="shared" si="11"/>
        <v>8</v>
      </c>
      <c r="V86" s="5">
        <f t="shared" si="11"/>
        <v>1</v>
      </c>
      <c r="W86" s="5">
        <f t="shared" si="11"/>
        <v>0</v>
      </c>
      <c r="X86" s="5">
        <f t="shared" si="11"/>
        <v>0</v>
      </c>
      <c r="Y86" s="5">
        <f t="shared" si="11"/>
        <v>13</v>
      </c>
      <c r="Z86" s="5">
        <f t="shared" si="11"/>
        <v>7</v>
      </c>
      <c r="AA86" s="5">
        <f t="shared" si="11"/>
        <v>6</v>
      </c>
      <c r="AB86" s="5">
        <f t="shared" si="11"/>
        <v>11</v>
      </c>
      <c r="AC86" s="5">
        <f t="shared" si="11"/>
        <v>0</v>
      </c>
      <c r="AD86" s="5">
        <f t="shared" si="11"/>
        <v>109</v>
      </c>
      <c r="AE86" s="5">
        <f t="shared" si="11"/>
        <v>0</v>
      </c>
      <c r="AF86" s="5">
        <f t="shared" si="11"/>
        <v>0</v>
      </c>
      <c r="AG86" s="5">
        <f t="shared" si="11"/>
        <v>22</v>
      </c>
      <c r="AH86" s="5">
        <f t="shared" si="11"/>
        <v>33</v>
      </c>
      <c r="AI86" s="5">
        <f t="shared" si="11"/>
        <v>0</v>
      </c>
      <c r="AJ86" s="5">
        <f t="shared" si="11"/>
        <v>4</v>
      </c>
      <c r="AK86" s="5">
        <f t="shared" si="11"/>
        <v>0</v>
      </c>
      <c r="AL86" s="6"/>
      <c r="AM86" s="6"/>
      <c r="AN86" s="6"/>
      <c r="AO86" s="6"/>
      <c r="AP86" s="6"/>
      <c r="AQ86" s="6"/>
      <c r="AR86" s="6"/>
      <c r="AS86" s="6"/>
      <c r="AT86" s="6"/>
      <c r="AU86" s="6"/>
    </row>
    <row r="87" spans="1:47" ht="12.75" customHeight="1">
      <c r="A87" s="5"/>
      <c r="B87" s="5"/>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row>
    <row r="88" spans="1:47" ht="12.75" customHeight="1">
      <c r="A88" s="5" t="s">
        <v>139</v>
      </c>
      <c r="B88" s="5"/>
      <c r="C88" s="5">
        <v>7</v>
      </c>
      <c r="D88" s="5">
        <v>1</v>
      </c>
      <c r="E88" s="5">
        <v>1</v>
      </c>
      <c r="F88" s="5">
        <v>3</v>
      </c>
      <c r="G88" s="6"/>
      <c r="H88" s="6"/>
      <c r="I88" s="5">
        <v>3</v>
      </c>
      <c r="J88" s="5">
        <v>3</v>
      </c>
      <c r="K88" s="5">
        <v>3</v>
      </c>
      <c r="L88" s="6"/>
      <c r="M88" s="6"/>
      <c r="N88" s="6"/>
      <c r="O88" s="6"/>
      <c r="P88" s="5">
        <v>2</v>
      </c>
      <c r="Q88" s="5">
        <v>1</v>
      </c>
      <c r="R88" s="6"/>
      <c r="S88" s="6"/>
      <c r="T88" s="6"/>
      <c r="U88" s="5">
        <v>2</v>
      </c>
      <c r="V88" s="5">
        <v>2</v>
      </c>
      <c r="W88" s="6"/>
      <c r="X88" s="6"/>
      <c r="Y88" s="5">
        <v>2</v>
      </c>
      <c r="Z88" s="5">
        <v>2</v>
      </c>
      <c r="AA88" s="5">
        <v>2</v>
      </c>
      <c r="AB88" s="5">
        <v>1</v>
      </c>
      <c r="AC88" s="6"/>
      <c r="AD88" s="5">
        <v>2</v>
      </c>
      <c r="AE88" s="6"/>
      <c r="AF88" s="6"/>
      <c r="AG88" s="5">
        <v>1</v>
      </c>
      <c r="AH88" s="5">
        <v>1</v>
      </c>
      <c r="AI88" s="6"/>
      <c r="AJ88" s="5">
        <v>1</v>
      </c>
      <c r="AK88" s="6"/>
      <c r="AL88" s="6"/>
      <c r="AM88" s="6"/>
      <c r="AN88" s="6"/>
      <c r="AO88" s="6"/>
      <c r="AP88" s="6"/>
      <c r="AQ88" s="6"/>
      <c r="AR88" s="6"/>
      <c r="AS88" s="6"/>
      <c r="AT88" s="6"/>
      <c r="AU88" s="6"/>
    </row>
    <row r="89" spans="1:47" ht="12.75" customHeight="1">
      <c r="A89" s="5" t="s">
        <v>140</v>
      </c>
      <c r="B89" s="5">
        <f t="shared" ref="B89:B90" si="12">SUM(C89:AK89)</f>
        <v>20</v>
      </c>
      <c r="C89" s="5">
        <v>2</v>
      </c>
      <c r="D89" s="5">
        <v>0.30000000000000004</v>
      </c>
      <c r="E89" s="5">
        <v>0.2</v>
      </c>
      <c r="F89" s="5">
        <v>0.5</v>
      </c>
      <c r="G89" s="6"/>
      <c r="H89" s="6"/>
      <c r="I89" s="5">
        <v>0.5</v>
      </c>
      <c r="J89" s="5">
        <v>1.3</v>
      </c>
      <c r="K89" s="5">
        <v>1.5</v>
      </c>
      <c r="L89" s="6"/>
      <c r="M89" s="6"/>
      <c r="N89" s="6"/>
      <c r="O89" s="6"/>
      <c r="P89" s="5">
        <v>1.5</v>
      </c>
      <c r="Q89" s="5">
        <v>0.5</v>
      </c>
      <c r="R89" s="6"/>
      <c r="S89" s="6"/>
      <c r="T89" s="6"/>
      <c r="U89" s="5">
        <v>0.25</v>
      </c>
      <c r="V89" s="5">
        <v>0.2</v>
      </c>
      <c r="W89" s="6"/>
      <c r="X89" s="6"/>
      <c r="Y89" s="5">
        <v>1</v>
      </c>
      <c r="Z89" s="5">
        <v>0.5</v>
      </c>
      <c r="AA89" s="5">
        <v>1</v>
      </c>
      <c r="AB89" s="5">
        <v>1.25</v>
      </c>
      <c r="AC89" s="6"/>
      <c r="AD89" s="5">
        <v>3</v>
      </c>
      <c r="AE89" s="6"/>
      <c r="AF89" s="6"/>
      <c r="AG89" s="5">
        <v>2</v>
      </c>
      <c r="AH89" s="5">
        <v>2</v>
      </c>
      <c r="AI89" s="6"/>
      <c r="AJ89" s="5">
        <v>0.5</v>
      </c>
      <c r="AK89" s="6"/>
      <c r="AL89" s="6"/>
      <c r="AM89" s="6"/>
      <c r="AN89" s="6"/>
      <c r="AO89" s="6"/>
      <c r="AP89" s="6"/>
      <c r="AQ89" s="6"/>
      <c r="AR89" s="6"/>
      <c r="AS89" s="6"/>
      <c r="AT89" s="6"/>
      <c r="AU89" s="6"/>
    </row>
    <row r="90" spans="1:47" ht="12.75" customHeight="1">
      <c r="A90" s="21" t="s">
        <v>141</v>
      </c>
      <c r="B90" s="5">
        <f t="shared" si="12"/>
        <v>47.05</v>
      </c>
      <c r="C90" s="5">
        <f t="shared" ref="C90:AK90" si="13">C88*C89</f>
        <v>14</v>
      </c>
      <c r="D90" s="5">
        <f t="shared" si="13"/>
        <v>0.30000000000000004</v>
      </c>
      <c r="E90" s="5">
        <f t="shared" si="13"/>
        <v>0.2</v>
      </c>
      <c r="F90" s="5">
        <f t="shared" si="13"/>
        <v>1.5</v>
      </c>
      <c r="G90" s="5">
        <f t="shared" si="13"/>
        <v>0</v>
      </c>
      <c r="H90" s="5">
        <f t="shared" si="13"/>
        <v>0</v>
      </c>
      <c r="I90" s="5">
        <f t="shared" si="13"/>
        <v>1.5</v>
      </c>
      <c r="J90" s="5">
        <f t="shared" si="13"/>
        <v>3.9000000000000004</v>
      </c>
      <c r="K90" s="5">
        <f t="shared" si="13"/>
        <v>4.5</v>
      </c>
      <c r="L90" s="5">
        <f t="shared" si="13"/>
        <v>0</v>
      </c>
      <c r="M90" s="5">
        <f t="shared" si="13"/>
        <v>0</v>
      </c>
      <c r="N90" s="5">
        <f t="shared" si="13"/>
        <v>0</v>
      </c>
      <c r="O90" s="5">
        <f t="shared" si="13"/>
        <v>0</v>
      </c>
      <c r="P90" s="5">
        <f t="shared" si="13"/>
        <v>3</v>
      </c>
      <c r="Q90" s="5">
        <f t="shared" si="13"/>
        <v>0.5</v>
      </c>
      <c r="R90" s="5">
        <f t="shared" si="13"/>
        <v>0</v>
      </c>
      <c r="S90" s="5">
        <f t="shared" si="13"/>
        <v>0</v>
      </c>
      <c r="T90" s="5">
        <f t="shared" si="13"/>
        <v>0</v>
      </c>
      <c r="U90" s="5">
        <f t="shared" si="13"/>
        <v>0.5</v>
      </c>
      <c r="V90" s="5">
        <f t="shared" si="13"/>
        <v>0.4</v>
      </c>
      <c r="W90" s="5">
        <f t="shared" si="13"/>
        <v>0</v>
      </c>
      <c r="X90" s="5">
        <f t="shared" si="13"/>
        <v>0</v>
      </c>
      <c r="Y90" s="5">
        <f t="shared" si="13"/>
        <v>2</v>
      </c>
      <c r="Z90" s="5">
        <f t="shared" si="13"/>
        <v>1</v>
      </c>
      <c r="AA90" s="5">
        <f t="shared" si="13"/>
        <v>2</v>
      </c>
      <c r="AB90" s="5">
        <f t="shared" si="13"/>
        <v>1.25</v>
      </c>
      <c r="AC90" s="5">
        <f t="shared" si="13"/>
        <v>0</v>
      </c>
      <c r="AD90" s="5">
        <f t="shared" si="13"/>
        <v>6</v>
      </c>
      <c r="AE90" s="5">
        <f t="shared" si="13"/>
        <v>0</v>
      </c>
      <c r="AF90" s="5">
        <f t="shared" si="13"/>
        <v>0</v>
      </c>
      <c r="AG90" s="5">
        <f t="shared" si="13"/>
        <v>2</v>
      </c>
      <c r="AH90" s="5">
        <f t="shared" si="13"/>
        <v>2</v>
      </c>
      <c r="AI90" s="5">
        <f t="shared" si="13"/>
        <v>0</v>
      </c>
      <c r="AJ90" s="5">
        <f t="shared" si="13"/>
        <v>0.5</v>
      </c>
      <c r="AK90" s="5">
        <f t="shared" si="13"/>
        <v>0</v>
      </c>
      <c r="AL90" s="6"/>
      <c r="AM90" s="6"/>
      <c r="AN90" s="6"/>
      <c r="AO90" s="6"/>
      <c r="AP90" s="6"/>
      <c r="AQ90" s="6"/>
      <c r="AR90" s="6"/>
      <c r="AS90" s="6"/>
      <c r="AT90" s="6"/>
      <c r="AU90" s="6"/>
    </row>
    <row r="91" spans="1:47" ht="12.75" customHeight="1">
      <c r="A91" s="5"/>
      <c r="B91" s="5"/>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row>
    <row r="92" spans="1:47" ht="12.75" customHeight="1">
      <c r="A92" s="21" t="s">
        <v>142</v>
      </c>
      <c r="B92" s="50">
        <f t="shared" ref="B92:AK92" si="14">B86/B89</f>
        <v>23.75</v>
      </c>
      <c r="C92" s="50">
        <f t="shared" si="14"/>
        <v>13.5</v>
      </c>
      <c r="D92" s="50">
        <f t="shared" si="14"/>
        <v>19.999999999999996</v>
      </c>
      <c r="E92" s="50">
        <f t="shared" si="14"/>
        <v>10</v>
      </c>
      <c r="F92" s="50">
        <f t="shared" si="14"/>
        <v>38</v>
      </c>
      <c r="G92" s="50" t="e">
        <f t="shared" si="14"/>
        <v>#DIV/0!</v>
      </c>
      <c r="H92" s="50" t="e">
        <f t="shared" si="14"/>
        <v>#DIV/0!</v>
      </c>
      <c r="I92" s="50">
        <f t="shared" si="14"/>
        <v>56</v>
      </c>
      <c r="J92" s="50">
        <f t="shared" si="14"/>
        <v>41.53846153846154</v>
      </c>
      <c r="K92" s="50">
        <f t="shared" si="14"/>
        <v>65.333333333333329</v>
      </c>
      <c r="L92" s="50" t="e">
        <f t="shared" si="14"/>
        <v>#DIV/0!</v>
      </c>
      <c r="M92" s="50" t="e">
        <f t="shared" si="14"/>
        <v>#DIV/0!</v>
      </c>
      <c r="N92" s="50" t="e">
        <f t="shared" si="14"/>
        <v>#DIV/0!</v>
      </c>
      <c r="O92" s="50" t="e">
        <f t="shared" si="14"/>
        <v>#DIV/0!</v>
      </c>
      <c r="P92" s="50">
        <f t="shared" si="14"/>
        <v>11.333333333333334</v>
      </c>
      <c r="Q92" s="50">
        <f t="shared" si="14"/>
        <v>20</v>
      </c>
      <c r="R92" s="50" t="e">
        <f t="shared" si="14"/>
        <v>#DIV/0!</v>
      </c>
      <c r="S92" s="50" t="e">
        <f t="shared" si="14"/>
        <v>#DIV/0!</v>
      </c>
      <c r="T92" s="50" t="e">
        <f t="shared" si="14"/>
        <v>#DIV/0!</v>
      </c>
      <c r="U92" s="50">
        <f t="shared" si="14"/>
        <v>32</v>
      </c>
      <c r="V92" s="50">
        <f t="shared" si="14"/>
        <v>5</v>
      </c>
      <c r="W92" s="50" t="e">
        <f t="shared" si="14"/>
        <v>#DIV/0!</v>
      </c>
      <c r="X92" s="50" t="e">
        <f t="shared" si="14"/>
        <v>#DIV/0!</v>
      </c>
      <c r="Y92" s="50">
        <f t="shared" si="14"/>
        <v>13</v>
      </c>
      <c r="Z92" s="50">
        <f t="shared" si="14"/>
        <v>14</v>
      </c>
      <c r="AA92" s="50">
        <f t="shared" si="14"/>
        <v>6</v>
      </c>
      <c r="AB92" s="50">
        <f t="shared" si="14"/>
        <v>8.8000000000000007</v>
      </c>
      <c r="AC92" s="50" t="e">
        <f t="shared" si="14"/>
        <v>#DIV/0!</v>
      </c>
      <c r="AD92" s="50">
        <f t="shared" si="14"/>
        <v>36.333333333333336</v>
      </c>
      <c r="AE92" s="50" t="e">
        <f t="shared" si="14"/>
        <v>#DIV/0!</v>
      </c>
      <c r="AF92" s="50" t="e">
        <f t="shared" si="14"/>
        <v>#DIV/0!</v>
      </c>
      <c r="AG92" s="50">
        <f t="shared" si="14"/>
        <v>11</v>
      </c>
      <c r="AH92" s="50">
        <f t="shared" si="14"/>
        <v>16.5</v>
      </c>
      <c r="AI92" s="50" t="e">
        <f t="shared" si="14"/>
        <v>#DIV/0!</v>
      </c>
      <c r="AJ92" s="50">
        <f t="shared" si="14"/>
        <v>8</v>
      </c>
      <c r="AK92" s="50" t="e">
        <f t="shared" si="14"/>
        <v>#DIV/0!</v>
      </c>
      <c r="AL92" s="6"/>
      <c r="AM92" s="6"/>
      <c r="AN92" s="6"/>
      <c r="AO92" s="6"/>
      <c r="AP92" s="6"/>
      <c r="AQ92" s="6"/>
      <c r="AR92" s="6"/>
      <c r="AS92" s="6"/>
      <c r="AT92" s="6"/>
      <c r="AU92" s="6"/>
    </row>
    <row r="93" spans="1:47" ht="12.75" customHeight="1">
      <c r="A93" s="21" t="s">
        <v>143</v>
      </c>
      <c r="B93" s="50">
        <f t="shared" ref="B93:AK93" si="15">B86/B90</f>
        <v>10.095642933049948</v>
      </c>
      <c r="C93" s="50">
        <f t="shared" si="15"/>
        <v>1.9285714285714286</v>
      </c>
      <c r="D93" s="50">
        <f t="shared" si="15"/>
        <v>19.999999999999996</v>
      </c>
      <c r="E93" s="50">
        <f t="shared" si="15"/>
        <v>10</v>
      </c>
      <c r="F93" s="50">
        <f t="shared" si="15"/>
        <v>12.666666666666666</v>
      </c>
      <c r="G93" s="50" t="e">
        <f t="shared" si="15"/>
        <v>#DIV/0!</v>
      </c>
      <c r="H93" s="50" t="e">
        <f t="shared" si="15"/>
        <v>#DIV/0!</v>
      </c>
      <c r="I93" s="50">
        <f t="shared" si="15"/>
        <v>18.666666666666668</v>
      </c>
      <c r="J93" s="50">
        <f t="shared" si="15"/>
        <v>13.846153846153845</v>
      </c>
      <c r="K93" s="50">
        <f t="shared" si="15"/>
        <v>21.777777777777779</v>
      </c>
      <c r="L93" s="50" t="e">
        <f t="shared" si="15"/>
        <v>#DIV/0!</v>
      </c>
      <c r="M93" s="50" t="e">
        <f t="shared" si="15"/>
        <v>#DIV/0!</v>
      </c>
      <c r="N93" s="50" t="e">
        <f t="shared" si="15"/>
        <v>#DIV/0!</v>
      </c>
      <c r="O93" s="50" t="e">
        <f t="shared" si="15"/>
        <v>#DIV/0!</v>
      </c>
      <c r="P93" s="50">
        <f t="shared" si="15"/>
        <v>5.666666666666667</v>
      </c>
      <c r="Q93" s="50">
        <f t="shared" si="15"/>
        <v>20</v>
      </c>
      <c r="R93" s="50" t="e">
        <f t="shared" si="15"/>
        <v>#DIV/0!</v>
      </c>
      <c r="S93" s="50" t="e">
        <f t="shared" si="15"/>
        <v>#DIV/0!</v>
      </c>
      <c r="T93" s="50" t="e">
        <f t="shared" si="15"/>
        <v>#DIV/0!</v>
      </c>
      <c r="U93" s="50">
        <f t="shared" si="15"/>
        <v>16</v>
      </c>
      <c r="V93" s="50">
        <f t="shared" si="15"/>
        <v>2.5</v>
      </c>
      <c r="W93" s="50" t="e">
        <f t="shared" si="15"/>
        <v>#DIV/0!</v>
      </c>
      <c r="X93" s="50" t="e">
        <f t="shared" si="15"/>
        <v>#DIV/0!</v>
      </c>
      <c r="Y93" s="50">
        <f t="shared" si="15"/>
        <v>6.5</v>
      </c>
      <c r="Z93" s="50">
        <f t="shared" si="15"/>
        <v>7</v>
      </c>
      <c r="AA93" s="50">
        <f t="shared" si="15"/>
        <v>3</v>
      </c>
      <c r="AB93" s="50">
        <f t="shared" si="15"/>
        <v>8.8000000000000007</v>
      </c>
      <c r="AC93" s="50" t="e">
        <f t="shared" si="15"/>
        <v>#DIV/0!</v>
      </c>
      <c r="AD93" s="50">
        <f t="shared" si="15"/>
        <v>18.166666666666668</v>
      </c>
      <c r="AE93" s="50" t="e">
        <f t="shared" si="15"/>
        <v>#DIV/0!</v>
      </c>
      <c r="AF93" s="50" t="e">
        <f t="shared" si="15"/>
        <v>#DIV/0!</v>
      </c>
      <c r="AG93" s="50">
        <f t="shared" si="15"/>
        <v>11</v>
      </c>
      <c r="AH93" s="50">
        <f t="shared" si="15"/>
        <v>16.5</v>
      </c>
      <c r="AI93" s="50" t="e">
        <f t="shared" si="15"/>
        <v>#DIV/0!</v>
      </c>
      <c r="AJ93" s="50">
        <f t="shared" si="15"/>
        <v>8</v>
      </c>
      <c r="AK93" s="50" t="e">
        <f t="shared" si="15"/>
        <v>#DIV/0!</v>
      </c>
      <c r="AL93" s="6"/>
      <c r="AM93" s="6"/>
      <c r="AN93" s="6"/>
      <c r="AO93" s="6"/>
      <c r="AP93" s="6"/>
      <c r="AQ93" s="6"/>
      <c r="AR93" s="6"/>
      <c r="AS93" s="6"/>
      <c r="AT93" s="6"/>
      <c r="AU93" s="6"/>
    </row>
    <row r="94" spans="1:47" ht="12.75" customHeight="1">
      <c r="A94" s="5"/>
      <c r="B94" s="5"/>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row>
    <row r="95" spans="1:47" ht="12.75" customHeight="1">
      <c r="A95" s="5" t="s">
        <v>144</v>
      </c>
      <c r="B95" s="21">
        <f t="shared" ref="B95:AK95" si="16">COUNTIF(B4:B84,"&gt;0")</f>
        <v>37</v>
      </c>
      <c r="C95" s="21">
        <f t="shared" si="16"/>
        <v>11</v>
      </c>
      <c r="D95" s="21">
        <f t="shared" si="16"/>
        <v>3</v>
      </c>
      <c r="E95" s="21">
        <f t="shared" si="16"/>
        <v>2</v>
      </c>
      <c r="F95" s="21">
        <f t="shared" si="16"/>
        <v>4</v>
      </c>
      <c r="G95" s="21">
        <f t="shared" si="16"/>
        <v>0</v>
      </c>
      <c r="H95" s="21">
        <f t="shared" si="16"/>
        <v>0</v>
      </c>
      <c r="I95" s="21">
        <f t="shared" si="16"/>
        <v>7</v>
      </c>
      <c r="J95" s="21">
        <f t="shared" si="16"/>
        <v>14</v>
      </c>
      <c r="K95" s="21">
        <f t="shared" si="16"/>
        <v>17</v>
      </c>
      <c r="L95" s="21">
        <f t="shared" si="16"/>
        <v>0</v>
      </c>
      <c r="M95" s="21">
        <f t="shared" si="16"/>
        <v>0</v>
      </c>
      <c r="N95" s="21">
        <f t="shared" si="16"/>
        <v>0</v>
      </c>
      <c r="O95" s="21">
        <f t="shared" si="16"/>
        <v>0</v>
      </c>
      <c r="P95" s="21">
        <f t="shared" si="16"/>
        <v>9</v>
      </c>
      <c r="Q95" s="21">
        <f t="shared" si="16"/>
        <v>7</v>
      </c>
      <c r="R95" s="21">
        <f t="shared" si="16"/>
        <v>0</v>
      </c>
      <c r="S95" s="21">
        <f t="shared" si="16"/>
        <v>0</v>
      </c>
      <c r="T95" s="21">
        <f t="shared" si="16"/>
        <v>0</v>
      </c>
      <c r="U95" s="21">
        <f t="shared" si="16"/>
        <v>3</v>
      </c>
      <c r="V95" s="21">
        <f t="shared" si="16"/>
        <v>1</v>
      </c>
      <c r="W95" s="21">
        <f t="shared" si="16"/>
        <v>0</v>
      </c>
      <c r="X95" s="21">
        <f t="shared" si="16"/>
        <v>0</v>
      </c>
      <c r="Y95" s="21">
        <f t="shared" si="16"/>
        <v>4</v>
      </c>
      <c r="Z95" s="21">
        <f t="shared" si="16"/>
        <v>2</v>
      </c>
      <c r="AA95" s="21">
        <f t="shared" si="16"/>
        <v>4</v>
      </c>
      <c r="AB95" s="21">
        <f t="shared" si="16"/>
        <v>6</v>
      </c>
      <c r="AC95" s="21">
        <f t="shared" si="16"/>
        <v>0</v>
      </c>
      <c r="AD95" s="21">
        <f t="shared" si="16"/>
        <v>14</v>
      </c>
      <c r="AE95" s="21">
        <f t="shared" si="16"/>
        <v>0</v>
      </c>
      <c r="AF95" s="21">
        <f t="shared" si="16"/>
        <v>0</v>
      </c>
      <c r="AG95" s="21">
        <f t="shared" si="16"/>
        <v>7</v>
      </c>
      <c r="AH95" s="21">
        <f t="shared" si="16"/>
        <v>10</v>
      </c>
      <c r="AI95" s="21">
        <f t="shared" si="16"/>
        <v>0</v>
      </c>
      <c r="AJ95" s="21">
        <f t="shared" si="16"/>
        <v>2</v>
      </c>
      <c r="AK95" s="21">
        <f t="shared" si="16"/>
        <v>0</v>
      </c>
      <c r="AL95" s="6"/>
      <c r="AM95" s="6"/>
      <c r="AN95" s="6"/>
      <c r="AO95" s="6"/>
      <c r="AP95" s="6"/>
      <c r="AQ95" s="6"/>
      <c r="AR95" s="6"/>
      <c r="AS95" s="6"/>
      <c r="AT95" s="6"/>
      <c r="AU95" s="6"/>
    </row>
    <row r="96" spans="1:47" ht="12.75" customHeight="1">
      <c r="A96" s="5" t="s">
        <v>145</v>
      </c>
      <c r="B96" s="21">
        <f t="shared" ref="B96:AK96" si="17">COUNTIF(B10,"&gt;0")+COUNTIF(B25,"&gt;0")+COUNTIF(B34,"&gt;0")+COUNTIF(B37,"&gt;0")+COUNTIF(B43,"&gt;0")+COUNTIF(B48,"&gt;0")+COUNTIF(B71,"&gt;0")+COUNTIF(B84,"&gt;0")</f>
        <v>6</v>
      </c>
      <c r="C96" s="21">
        <f t="shared" si="17"/>
        <v>2</v>
      </c>
      <c r="D96" s="21">
        <f t="shared" si="17"/>
        <v>0</v>
      </c>
      <c r="E96" s="21">
        <f t="shared" si="17"/>
        <v>1</v>
      </c>
      <c r="F96" s="21">
        <f t="shared" si="17"/>
        <v>1</v>
      </c>
      <c r="G96" s="21">
        <f t="shared" si="17"/>
        <v>0</v>
      </c>
      <c r="H96" s="21">
        <f t="shared" si="17"/>
        <v>0</v>
      </c>
      <c r="I96" s="21">
        <f t="shared" si="17"/>
        <v>2</v>
      </c>
      <c r="J96" s="21">
        <f t="shared" si="17"/>
        <v>3</v>
      </c>
      <c r="K96" s="21">
        <f t="shared" si="17"/>
        <v>2</v>
      </c>
      <c r="L96" s="21">
        <f t="shared" si="17"/>
        <v>0</v>
      </c>
      <c r="M96" s="21">
        <f t="shared" si="17"/>
        <v>0</v>
      </c>
      <c r="N96" s="21">
        <f t="shared" si="17"/>
        <v>0</v>
      </c>
      <c r="O96" s="21">
        <f t="shared" si="17"/>
        <v>0</v>
      </c>
      <c r="P96" s="21">
        <f t="shared" si="17"/>
        <v>0</v>
      </c>
      <c r="Q96" s="21">
        <f t="shared" si="17"/>
        <v>0</v>
      </c>
      <c r="R96" s="21">
        <f t="shared" si="17"/>
        <v>0</v>
      </c>
      <c r="S96" s="21">
        <f t="shared" si="17"/>
        <v>0</v>
      </c>
      <c r="T96" s="21">
        <f t="shared" si="17"/>
        <v>0</v>
      </c>
      <c r="U96" s="21">
        <f t="shared" si="17"/>
        <v>1</v>
      </c>
      <c r="V96" s="21">
        <f t="shared" si="17"/>
        <v>0</v>
      </c>
      <c r="W96" s="21">
        <f t="shared" si="17"/>
        <v>0</v>
      </c>
      <c r="X96" s="21">
        <f t="shared" si="17"/>
        <v>0</v>
      </c>
      <c r="Y96" s="21">
        <f t="shared" si="17"/>
        <v>1</v>
      </c>
      <c r="Z96" s="21">
        <f t="shared" si="17"/>
        <v>1</v>
      </c>
      <c r="AA96" s="21">
        <f t="shared" si="17"/>
        <v>1</v>
      </c>
      <c r="AB96" s="21">
        <f t="shared" si="17"/>
        <v>1</v>
      </c>
      <c r="AC96" s="21">
        <f t="shared" si="17"/>
        <v>0</v>
      </c>
      <c r="AD96" s="21">
        <f t="shared" si="17"/>
        <v>2</v>
      </c>
      <c r="AE96" s="21">
        <f t="shared" si="17"/>
        <v>0</v>
      </c>
      <c r="AF96" s="21">
        <f t="shared" si="17"/>
        <v>0</v>
      </c>
      <c r="AG96" s="21">
        <f t="shared" si="17"/>
        <v>0</v>
      </c>
      <c r="AH96" s="21">
        <f t="shared" si="17"/>
        <v>2</v>
      </c>
      <c r="AI96" s="21">
        <f t="shared" si="17"/>
        <v>0</v>
      </c>
      <c r="AJ96" s="21">
        <f t="shared" si="17"/>
        <v>0</v>
      </c>
      <c r="AK96" s="21">
        <f t="shared" si="17"/>
        <v>0</v>
      </c>
      <c r="AL96" s="6"/>
      <c r="AM96" s="6"/>
      <c r="AN96" s="6"/>
      <c r="AO96" s="6"/>
      <c r="AP96" s="6"/>
      <c r="AQ96" s="6"/>
      <c r="AR96" s="6"/>
      <c r="AS96" s="6"/>
      <c r="AT96" s="6"/>
      <c r="AU96" s="6"/>
    </row>
    <row r="97" spans="1:47" ht="12.75" customHeight="1">
      <c r="A97" s="5" t="s">
        <v>146</v>
      </c>
      <c r="B97" s="21">
        <f t="shared" ref="B97:AK97" si="18">B95-B96</f>
        <v>31</v>
      </c>
      <c r="C97" s="21">
        <f t="shared" si="18"/>
        <v>9</v>
      </c>
      <c r="D97" s="21">
        <f t="shared" si="18"/>
        <v>3</v>
      </c>
      <c r="E97" s="21">
        <f t="shared" si="18"/>
        <v>1</v>
      </c>
      <c r="F97" s="21">
        <f t="shared" si="18"/>
        <v>3</v>
      </c>
      <c r="G97" s="21">
        <f t="shared" si="18"/>
        <v>0</v>
      </c>
      <c r="H97" s="21">
        <f t="shared" si="18"/>
        <v>0</v>
      </c>
      <c r="I97" s="21">
        <f t="shared" si="18"/>
        <v>5</v>
      </c>
      <c r="J97" s="21">
        <f t="shared" si="18"/>
        <v>11</v>
      </c>
      <c r="K97" s="21">
        <f t="shared" si="18"/>
        <v>15</v>
      </c>
      <c r="L97" s="21">
        <f t="shared" si="18"/>
        <v>0</v>
      </c>
      <c r="M97" s="21">
        <f t="shared" si="18"/>
        <v>0</v>
      </c>
      <c r="N97" s="21">
        <f t="shared" si="18"/>
        <v>0</v>
      </c>
      <c r="O97" s="21">
        <f t="shared" si="18"/>
        <v>0</v>
      </c>
      <c r="P97" s="21">
        <f t="shared" si="18"/>
        <v>9</v>
      </c>
      <c r="Q97" s="21">
        <f t="shared" si="18"/>
        <v>7</v>
      </c>
      <c r="R97" s="21">
        <f t="shared" si="18"/>
        <v>0</v>
      </c>
      <c r="S97" s="21">
        <f t="shared" si="18"/>
        <v>0</v>
      </c>
      <c r="T97" s="21">
        <f t="shared" si="18"/>
        <v>0</v>
      </c>
      <c r="U97" s="21">
        <f t="shared" si="18"/>
        <v>2</v>
      </c>
      <c r="V97" s="21">
        <f t="shared" si="18"/>
        <v>1</v>
      </c>
      <c r="W97" s="21">
        <f t="shared" si="18"/>
        <v>0</v>
      </c>
      <c r="X97" s="21">
        <f t="shared" si="18"/>
        <v>0</v>
      </c>
      <c r="Y97" s="21">
        <f t="shared" si="18"/>
        <v>3</v>
      </c>
      <c r="Z97" s="21">
        <f t="shared" si="18"/>
        <v>1</v>
      </c>
      <c r="AA97" s="21">
        <f t="shared" si="18"/>
        <v>3</v>
      </c>
      <c r="AB97" s="21">
        <f t="shared" si="18"/>
        <v>5</v>
      </c>
      <c r="AC97" s="21">
        <f t="shared" si="18"/>
        <v>0</v>
      </c>
      <c r="AD97" s="21">
        <f t="shared" si="18"/>
        <v>12</v>
      </c>
      <c r="AE97" s="21">
        <f t="shared" si="18"/>
        <v>0</v>
      </c>
      <c r="AF97" s="21">
        <f t="shared" si="18"/>
        <v>0</v>
      </c>
      <c r="AG97" s="21">
        <f t="shared" si="18"/>
        <v>7</v>
      </c>
      <c r="AH97" s="21">
        <f t="shared" si="18"/>
        <v>8</v>
      </c>
      <c r="AI97" s="21">
        <f t="shared" si="18"/>
        <v>0</v>
      </c>
      <c r="AJ97" s="21">
        <f t="shared" si="18"/>
        <v>2</v>
      </c>
      <c r="AK97" s="21">
        <f t="shared" si="18"/>
        <v>0</v>
      </c>
      <c r="AL97" s="6"/>
      <c r="AM97" s="6"/>
      <c r="AN97" s="6"/>
      <c r="AO97" s="6"/>
      <c r="AP97" s="6"/>
      <c r="AQ97" s="6"/>
      <c r="AR97" s="6"/>
      <c r="AS97" s="6"/>
      <c r="AT97" s="6"/>
      <c r="AU97" s="6"/>
    </row>
    <row r="98" spans="1:47" ht="12.75" customHeight="1">
      <c r="A98" s="5"/>
      <c r="B98" s="5"/>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row>
    <row r="99" spans="1:47" ht="12.75" customHeight="1">
      <c r="A99" s="21" t="s">
        <v>147</v>
      </c>
      <c r="B99" s="50">
        <f t="shared" ref="B99:AK99" si="19">B95/B89</f>
        <v>1.85</v>
      </c>
      <c r="C99" s="50">
        <f t="shared" si="19"/>
        <v>5.5</v>
      </c>
      <c r="D99" s="50">
        <f t="shared" si="19"/>
        <v>9.9999999999999982</v>
      </c>
      <c r="E99" s="50">
        <f t="shared" si="19"/>
        <v>10</v>
      </c>
      <c r="F99" s="50">
        <f t="shared" si="19"/>
        <v>8</v>
      </c>
      <c r="G99" s="50" t="e">
        <f t="shared" si="19"/>
        <v>#DIV/0!</v>
      </c>
      <c r="H99" s="50" t="e">
        <f t="shared" si="19"/>
        <v>#DIV/0!</v>
      </c>
      <c r="I99" s="50">
        <f t="shared" si="19"/>
        <v>14</v>
      </c>
      <c r="J99" s="50">
        <f t="shared" si="19"/>
        <v>10.769230769230768</v>
      </c>
      <c r="K99" s="50">
        <f t="shared" si="19"/>
        <v>11.333333333333334</v>
      </c>
      <c r="L99" s="50" t="e">
        <f t="shared" si="19"/>
        <v>#DIV/0!</v>
      </c>
      <c r="M99" s="50" t="e">
        <f t="shared" si="19"/>
        <v>#DIV/0!</v>
      </c>
      <c r="N99" s="50" t="e">
        <f t="shared" si="19"/>
        <v>#DIV/0!</v>
      </c>
      <c r="O99" s="50" t="e">
        <f t="shared" si="19"/>
        <v>#DIV/0!</v>
      </c>
      <c r="P99" s="50">
        <f t="shared" si="19"/>
        <v>6</v>
      </c>
      <c r="Q99" s="50">
        <f t="shared" si="19"/>
        <v>14</v>
      </c>
      <c r="R99" s="50" t="e">
        <f t="shared" si="19"/>
        <v>#DIV/0!</v>
      </c>
      <c r="S99" s="50" t="e">
        <f t="shared" si="19"/>
        <v>#DIV/0!</v>
      </c>
      <c r="T99" s="50" t="e">
        <f t="shared" si="19"/>
        <v>#DIV/0!</v>
      </c>
      <c r="U99" s="50">
        <f t="shared" si="19"/>
        <v>12</v>
      </c>
      <c r="V99" s="50">
        <f t="shared" si="19"/>
        <v>5</v>
      </c>
      <c r="W99" s="50" t="e">
        <f t="shared" si="19"/>
        <v>#DIV/0!</v>
      </c>
      <c r="X99" s="50" t="e">
        <f t="shared" si="19"/>
        <v>#DIV/0!</v>
      </c>
      <c r="Y99" s="50">
        <f t="shared" si="19"/>
        <v>4</v>
      </c>
      <c r="Z99" s="50">
        <f t="shared" si="19"/>
        <v>4</v>
      </c>
      <c r="AA99" s="50">
        <f t="shared" si="19"/>
        <v>4</v>
      </c>
      <c r="AB99" s="50">
        <f t="shared" si="19"/>
        <v>4.8</v>
      </c>
      <c r="AC99" s="50" t="e">
        <f t="shared" si="19"/>
        <v>#DIV/0!</v>
      </c>
      <c r="AD99" s="50">
        <f t="shared" si="19"/>
        <v>4.666666666666667</v>
      </c>
      <c r="AE99" s="50" t="e">
        <f t="shared" si="19"/>
        <v>#DIV/0!</v>
      </c>
      <c r="AF99" s="50" t="e">
        <f t="shared" si="19"/>
        <v>#DIV/0!</v>
      </c>
      <c r="AG99" s="50">
        <f t="shared" si="19"/>
        <v>3.5</v>
      </c>
      <c r="AH99" s="50">
        <f t="shared" si="19"/>
        <v>5</v>
      </c>
      <c r="AI99" s="50" t="e">
        <f t="shared" si="19"/>
        <v>#DIV/0!</v>
      </c>
      <c r="AJ99" s="50">
        <f t="shared" si="19"/>
        <v>4</v>
      </c>
      <c r="AK99" s="50" t="e">
        <f t="shared" si="19"/>
        <v>#DIV/0!</v>
      </c>
      <c r="AL99" s="6"/>
      <c r="AM99" s="6"/>
      <c r="AN99" s="6"/>
      <c r="AO99" s="6"/>
      <c r="AP99" s="6"/>
      <c r="AQ99" s="6"/>
      <c r="AR99" s="6"/>
      <c r="AS99" s="6"/>
      <c r="AT99" s="6"/>
      <c r="AU99" s="6"/>
    </row>
    <row r="100" spans="1:47" ht="12.75" customHeight="1">
      <c r="A100" s="21" t="s">
        <v>148</v>
      </c>
      <c r="B100" s="50">
        <f t="shared" ref="B100:AK100" si="20">B95/B90</f>
        <v>0.78639744952178536</v>
      </c>
      <c r="C100" s="50">
        <f t="shared" si="20"/>
        <v>0.7857142857142857</v>
      </c>
      <c r="D100" s="50">
        <f t="shared" si="20"/>
        <v>9.9999999999999982</v>
      </c>
      <c r="E100" s="50">
        <f t="shared" si="20"/>
        <v>10</v>
      </c>
      <c r="F100" s="50">
        <f t="shared" si="20"/>
        <v>2.6666666666666665</v>
      </c>
      <c r="G100" s="50" t="e">
        <f t="shared" si="20"/>
        <v>#DIV/0!</v>
      </c>
      <c r="H100" s="50" t="e">
        <f t="shared" si="20"/>
        <v>#DIV/0!</v>
      </c>
      <c r="I100" s="50">
        <f t="shared" si="20"/>
        <v>4.666666666666667</v>
      </c>
      <c r="J100" s="50">
        <f t="shared" si="20"/>
        <v>3.5897435897435894</v>
      </c>
      <c r="K100" s="50">
        <f t="shared" si="20"/>
        <v>3.7777777777777777</v>
      </c>
      <c r="L100" s="50" t="e">
        <f t="shared" si="20"/>
        <v>#DIV/0!</v>
      </c>
      <c r="M100" s="50" t="e">
        <f t="shared" si="20"/>
        <v>#DIV/0!</v>
      </c>
      <c r="N100" s="50" t="e">
        <f t="shared" si="20"/>
        <v>#DIV/0!</v>
      </c>
      <c r="O100" s="50" t="e">
        <f t="shared" si="20"/>
        <v>#DIV/0!</v>
      </c>
      <c r="P100" s="50">
        <f t="shared" si="20"/>
        <v>3</v>
      </c>
      <c r="Q100" s="50">
        <f t="shared" si="20"/>
        <v>14</v>
      </c>
      <c r="R100" s="50" t="e">
        <f t="shared" si="20"/>
        <v>#DIV/0!</v>
      </c>
      <c r="S100" s="50" t="e">
        <f t="shared" si="20"/>
        <v>#DIV/0!</v>
      </c>
      <c r="T100" s="50" t="e">
        <f t="shared" si="20"/>
        <v>#DIV/0!</v>
      </c>
      <c r="U100" s="50">
        <f t="shared" si="20"/>
        <v>6</v>
      </c>
      <c r="V100" s="50">
        <f t="shared" si="20"/>
        <v>2.5</v>
      </c>
      <c r="W100" s="50" t="e">
        <f t="shared" si="20"/>
        <v>#DIV/0!</v>
      </c>
      <c r="X100" s="50" t="e">
        <f t="shared" si="20"/>
        <v>#DIV/0!</v>
      </c>
      <c r="Y100" s="50">
        <f t="shared" si="20"/>
        <v>2</v>
      </c>
      <c r="Z100" s="50">
        <f t="shared" si="20"/>
        <v>2</v>
      </c>
      <c r="AA100" s="50">
        <f t="shared" si="20"/>
        <v>2</v>
      </c>
      <c r="AB100" s="50">
        <f t="shared" si="20"/>
        <v>4.8</v>
      </c>
      <c r="AC100" s="50" t="e">
        <f t="shared" si="20"/>
        <v>#DIV/0!</v>
      </c>
      <c r="AD100" s="50">
        <f t="shared" si="20"/>
        <v>2.3333333333333335</v>
      </c>
      <c r="AE100" s="50" t="e">
        <f t="shared" si="20"/>
        <v>#DIV/0!</v>
      </c>
      <c r="AF100" s="50" t="e">
        <f t="shared" si="20"/>
        <v>#DIV/0!</v>
      </c>
      <c r="AG100" s="50">
        <f t="shared" si="20"/>
        <v>3.5</v>
      </c>
      <c r="AH100" s="50">
        <f t="shared" si="20"/>
        <v>5</v>
      </c>
      <c r="AI100" s="50" t="e">
        <f t="shared" si="20"/>
        <v>#DIV/0!</v>
      </c>
      <c r="AJ100" s="50">
        <f t="shared" si="20"/>
        <v>4</v>
      </c>
      <c r="AK100" s="50" t="e">
        <f t="shared" si="20"/>
        <v>#DIV/0!</v>
      </c>
      <c r="AL100" s="6"/>
      <c r="AM100" s="6"/>
      <c r="AN100" s="6"/>
      <c r="AO100" s="6"/>
      <c r="AP100" s="6"/>
      <c r="AQ100" s="6"/>
      <c r="AR100" s="6"/>
      <c r="AS100" s="6"/>
      <c r="AT100" s="6"/>
      <c r="AU100" s="6"/>
    </row>
    <row r="101" spans="1:47" ht="12.75" customHeight="1">
      <c r="A101" s="51" t="s">
        <v>149</v>
      </c>
      <c r="B101" s="51"/>
      <c r="C101" s="57" t="s">
        <v>335</v>
      </c>
      <c r="D101" s="38" t="s">
        <v>336</v>
      </c>
      <c r="E101" s="38" t="s">
        <v>337</v>
      </c>
      <c r="F101" s="38" t="s">
        <v>338</v>
      </c>
      <c r="G101" s="38"/>
      <c r="H101" s="38"/>
      <c r="I101" s="38" t="s">
        <v>339</v>
      </c>
      <c r="J101" s="57" t="s">
        <v>340</v>
      </c>
      <c r="K101" s="57" t="s">
        <v>341</v>
      </c>
      <c r="L101" s="38"/>
      <c r="M101" s="38"/>
      <c r="N101" s="38"/>
      <c r="O101" s="38"/>
      <c r="P101" s="57" t="s">
        <v>342</v>
      </c>
      <c r="Q101" s="38" t="s">
        <v>343</v>
      </c>
      <c r="R101" s="38"/>
      <c r="S101" s="38"/>
      <c r="T101" s="38"/>
      <c r="U101" s="38" t="s">
        <v>344</v>
      </c>
      <c r="V101" s="38" t="s">
        <v>345</v>
      </c>
      <c r="W101" s="38"/>
      <c r="X101" s="38"/>
      <c r="Y101" s="38" t="s">
        <v>346</v>
      </c>
      <c r="Z101" s="38" t="s">
        <v>347</v>
      </c>
      <c r="AA101" s="38" t="s">
        <v>348</v>
      </c>
      <c r="AB101" s="38" t="s">
        <v>349</v>
      </c>
      <c r="AC101" s="38"/>
      <c r="AD101" s="38" t="s">
        <v>350</v>
      </c>
      <c r="AE101" s="38"/>
      <c r="AF101" s="38"/>
      <c r="AG101" s="38" t="s">
        <v>351</v>
      </c>
      <c r="AH101" s="38" t="s">
        <v>352</v>
      </c>
      <c r="AI101" s="38"/>
      <c r="AJ101" s="38" t="s">
        <v>353</v>
      </c>
      <c r="AK101" s="38"/>
      <c r="AL101" s="6"/>
      <c r="AM101" s="6"/>
      <c r="AN101" s="6"/>
      <c r="AO101" s="6"/>
      <c r="AP101" s="6"/>
      <c r="AQ101" s="6"/>
      <c r="AR101" s="6"/>
      <c r="AS101" s="6"/>
      <c r="AT101" s="6"/>
      <c r="AU101" s="6"/>
    </row>
    <row r="102" spans="1:47" ht="12.75" customHeight="1">
      <c r="A102" s="7"/>
      <c r="B102" s="7"/>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row>
    <row r="103" spans="1:47" ht="12.75" customHeight="1">
      <c r="A103" s="5" t="s">
        <v>167</v>
      </c>
      <c r="B103" s="5">
        <f t="shared" ref="B103:B106" si="21">SUM(C103:AK103)</f>
        <v>19</v>
      </c>
      <c r="C103" s="5">
        <v>1</v>
      </c>
      <c r="D103" s="5">
        <v>0.4</v>
      </c>
      <c r="E103" s="5">
        <v>0.4</v>
      </c>
      <c r="F103" s="5">
        <v>0.5</v>
      </c>
      <c r="G103" s="6"/>
      <c r="H103" s="6"/>
      <c r="I103" s="5">
        <v>0.5</v>
      </c>
      <c r="J103" s="5">
        <v>2</v>
      </c>
      <c r="K103" s="5">
        <v>1</v>
      </c>
      <c r="L103" s="6"/>
      <c r="M103" s="6"/>
      <c r="N103" s="6"/>
      <c r="O103" s="6"/>
      <c r="P103" s="5">
        <v>0.5</v>
      </c>
      <c r="Q103" s="5">
        <v>0.30000000000000004</v>
      </c>
      <c r="R103" s="6"/>
      <c r="S103" s="6"/>
      <c r="T103" s="6"/>
      <c r="U103" s="5">
        <v>0.30000000000000004</v>
      </c>
      <c r="V103" s="5">
        <v>0.2</v>
      </c>
      <c r="W103" s="6"/>
      <c r="X103" s="6"/>
      <c r="Y103" s="5">
        <v>1.6</v>
      </c>
      <c r="Z103" s="5">
        <v>0.30000000000000004</v>
      </c>
      <c r="AA103" s="5">
        <v>1.5</v>
      </c>
      <c r="AB103" s="5">
        <v>1</v>
      </c>
      <c r="AC103" s="6"/>
      <c r="AD103" s="5">
        <v>2.5</v>
      </c>
      <c r="AE103" s="6"/>
      <c r="AF103" s="6"/>
      <c r="AG103" s="5">
        <v>3</v>
      </c>
      <c r="AH103" s="5">
        <v>2</v>
      </c>
      <c r="AI103" s="6"/>
      <c r="AJ103" s="6"/>
      <c r="AK103" s="6"/>
      <c r="AL103" s="6"/>
      <c r="AM103" s="6"/>
      <c r="AN103" s="6"/>
      <c r="AO103" s="6"/>
      <c r="AP103" s="6"/>
      <c r="AQ103" s="6"/>
      <c r="AR103" s="6"/>
      <c r="AS103" s="6"/>
      <c r="AT103" s="6"/>
      <c r="AU103" s="6"/>
    </row>
    <row r="104" spans="1:47" ht="12.75" customHeight="1">
      <c r="A104" s="5" t="s">
        <v>169</v>
      </c>
      <c r="B104" s="5">
        <f t="shared" si="21"/>
        <v>13</v>
      </c>
      <c r="C104" s="6"/>
      <c r="D104" s="6"/>
      <c r="E104" s="6"/>
      <c r="F104" s="6"/>
      <c r="G104" s="6"/>
      <c r="H104" s="6"/>
      <c r="I104" s="6"/>
      <c r="J104" s="6"/>
      <c r="K104" s="6"/>
      <c r="L104" s="6"/>
      <c r="M104" s="6"/>
      <c r="N104" s="6"/>
      <c r="O104" s="6"/>
      <c r="P104" s="6"/>
      <c r="Q104" s="6"/>
      <c r="R104" s="6"/>
      <c r="S104" s="6"/>
      <c r="T104" s="6"/>
      <c r="U104" s="5">
        <v>2</v>
      </c>
      <c r="V104" s="6"/>
      <c r="W104" s="6"/>
      <c r="X104" s="6"/>
      <c r="Y104" s="5">
        <v>0.5</v>
      </c>
      <c r="Z104" s="6"/>
      <c r="AA104" s="5">
        <v>1</v>
      </c>
      <c r="AB104" s="5">
        <v>3</v>
      </c>
      <c r="AC104" s="6"/>
      <c r="AD104" s="6"/>
      <c r="AE104" s="6"/>
      <c r="AF104" s="6"/>
      <c r="AG104" s="5">
        <v>2</v>
      </c>
      <c r="AH104" s="5">
        <v>0.5</v>
      </c>
      <c r="AI104" s="6"/>
      <c r="AJ104" s="5">
        <v>4</v>
      </c>
      <c r="AK104" s="6"/>
      <c r="AL104" s="6"/>
      <c r="AM104" s="6"/>
      <c r="AN104" s="6"/>
      <c r="AO104" s="6"/>
      <c r="AP104" s="6"/>
      <c r="AQ104" s="6"/>
      <c r="AR104" s="6"/>
      <c r="AS104" s="6"/>
      <c r="AT104" s="6"/>
      <c r="AU104" s="6"/>
    </row>
    <row r="105" spans="1:47" ht="12.75" customHeight="1">
      <c r="A105" s="5" t="s">
        <v>171</v>
      </c>
      <c r="B105" s="5">
        <f t="shared" si="21"/>
        <v>5.5</v>
      </c>
      <c r="C105" s="6"/>
      <c r="D105" s="6"/>
      <c r="E105" s="6"/>
      <c r="F105" s="5">
        <v>1.5</v>
      </c>
      <c r="G105" s="6"/>
      <c r="H105" s="6"/>
      <c r="I105" s="6"/>
      <c r="J105" s="5">
        <v>2</v>
      </c>
      <c r="K105" s="5">
        <v>2</v>
      </c>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row>
    <row r="106" spans="1:47" ht="12.75" customHeight="1">
      <c r="A106" s="5" t="s">
        <v>174</v>
      </c>
      <c r="B106" s="5">
        <f t="shared" si="21"/>
        <v>0</v>
      </c>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ht="12.75" customHeight="1">
      <c r="A107" s="5" t="s">
        <v>181</v>
      </c>
      <c r="B107" s="5"/>
      <c r="C107" s="5" t="s">
        <v>354</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row>
    <row r="108" spans="1:47" ht="12.75" customHeight="1">
      <c r="A108" s="5"/>
      <c r="B108" s="5"/>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row>
    <row r="109" spans="1:47" ht="12.75" customHeight="1">
      <c r="A109" s="38" t="s">
        <v>197</v>
      </c>
      <c r="B109" s="38"/>
      <c r="C109" s="38" t="s">
        <v>355</v>
      </c>
      <c r="D109" s="38" t="s">
        <v>200</v>
      </c>
      <c r="E109" s="38" t="s">
        <v>200</v>
      </c>
      <c r="F109" s="38" t="s">
        <v>356</v>
      </c>
      <c r="G109" s="38"/>
      <c r="H109" s="38"/>
      <c r="I109" s="38" t="s">
        <v>356</v>
      </c>
      <c r="J109" s="38" t="s">
        <v>357</v>
      </c>
      <c r="K109" s="38" t="s">
        <v>356</v>
      </c>
      <c r="L109" s="38"/>
      <c r="M109" s="38"/>
      <c r="N109" s="38"/>
      <c r="O109" s="38"/>
      <c r="P109" s="38" t="s">
        <v>358</v>
      </c>
      <c r="Q109" s="38" t="s">
        <v>359</v>
      </c>
      <c r="R109" s="38"/>
      <c r="S109" s="38"/>
      <c r="T109" s="38"/>
      <c r="U109" s="38" t="s">
        <v>322</v>
      </c>
      <c r="V109" s="38" t="s">
        <v>322</v>
      </c>
      <c r="W109" s="38"/>
      <c r="X109" s="38"/>
      <c r="Y109" s="38" t="s">
        <v>252</v>
      </c>
      <c r="Z109" s="38" t="s">
        <v>360</v>
      </c>
      <c r="AA109" s="38" t="s">
        <v>360</v>
      </c>
      <c r="AB109" s="38" t="s">
        <v>253</v>
      </c>
      <c r="AC109" s="38"/>
      <c r="AD109" s="38" t="s">
        <v>288</v>
      </c>
      <c r="AE109" s="38"/>
      <c r="AF109" s="38"/>
      <c r="AG109" s="38" t="s">
        <v>253</v>
      </c>
      <c r="AH109" s="38" t="s">
        <v>289</v>
      </c>
      <c r="AI109" s="38"/>
      <c r="AJ109" s="38" t="s">
        <v>253</v>
      </c>
      <c r="AK109" s="38"/>
      <c r="AL109" s="6"/>
      <c r="AM109" s="6"/>
      <c r="AN109" s="6"/>
      <c r="AO109" s="6"/>
      <c r="AP109" s="6"/>
      <c r="AQ109" s="6"/>
      <c r="AR109" s="6"/>
      <c r="AS109" s="6"/>
      <c r="AT109" s="6"/>
      <c r="AU109" s="6"/>
    </row>
    <row r="110" spans="1:47" ht="12.75" customHeight="1">
      <c r="A110" s="38" t="s">
        <v>210</v>
      </c>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6"/>
      <c r="AM110" s="6"/>
      <c r="AN110" s="6"/>
      <c r="AO110" s="6"/>
      <c r="AP110" s="6"/>
      <c r="AQ110" s="6"/>
      <c r="AR110" s="6"/>
      <c r="AS110" s="6"/>
      <c r="AT110" s="6"/>
      <c r="AU110" s="6"/>
    </row>
    <row r="111" spans="1:47"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6"/>
      <c r="AM111" s="6"/>
      <c r="AN111" s="6"/>
      <c r="AO111" s="6"/>
      <c r="AP111" s="6"/>
      <c r="AQ111" s="6"/>
      <c r="AR111" s="6"/>
      <c r="AS111" s="6"/>
      <c r="AT111" s="6"/>
      <c r="AU111" s="6"/>
    </row>
    <row r="112" spans="1:47" ht="12.75" customHeight="1">
      <c r="A112" s="38" t="s">
        <v>181</v>
      </c>
      <c r="B112" s="5"/>
      <c r="C112" s="82" t="s">
        <v>361</v>
      </c>
      <c r="D112" s="83"/>
      <c r="E112" s="83"/>
      <c r="F112" s="83"/>
      <c r="G112" s="83"/>
      <c r="H112" s="83"/>
      <c r="I112" s="83"/>
      <c r="J112" s="83"/>
      <c r="K112" s="83"/>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ht="12.75" customHeight="1">
      <c r="A113" s="5" t="s">
        <v>362</v>
      </c>
      <c r="B113" s="5"/>
      <c r="C113" s="84" t="s">
        <v>363</v>
      </c>
      <c r="D113" s="83"/>
      <c r="E113" s="83"/>
      <c r="F113" s="83"/>
      <c r="G113" s="83"/>
      <c r="H113" s="83"/>
      <c r="I113" s="83"/>
      <c r="J113" s="83"/>
      <c r="K113" s="83"/>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ht="12.75" customHeight="1">
      <c r="A114" s="5"/>
      <c r="B114" s="5"/>
      <c r="C114" s="83"/>
      <c r="D114" s="83"/>
      <c r="E114" s="83"/>
      <c r="F114" s="83"/>
      <c r="G114" s="83"/>
      <c r="H114" s="83"/>
      <c r="I114" s="83"/>
      <c r="J114" s="83"/>
      <c r="K114" s="83"/>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ht="12.75" customHeight="1">
      <c r="A115" s="5"/>
      <c r="B115" s="5"/>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ht="12.75" customHeight="1">
      <c r="A116" s="5"/>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ht="12.75" customHeight="1">
      <c r="A117" s="5"/>
      <c r="B117" s="5"/>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ht="12.75" customHeight="1">
      <c r="A118" s="5"/>
      <c r="B118" s="5"/>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ht="12.75" customHeight="1">
      <c r="A119" s="5"/>
      <c r="B119" s="5"/>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ht="12.75" customHeight="1">
      <c r="A120" s="5"/>
      <c r="B120" s="5"/>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ht="12.75" customHeight="1">
      <c r="A121" s="5"/>
      <c r="B121" s="5"/>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ht="12.75" customHeight="1">
      <c r="A122" s="5"/>
      <c r="B122" s="5"/>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ht="12.75" customHeight="1">
      <c r="A123" s="5"/>
      <c r="B123" s="5"/>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ht="12.75" customHeight="1">
      <c r="A124" s="5"/>
      <c r="B124" s="5"/>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ht="12.75" customHeight="1">
      <c r="A125" s="5"/>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ht="12.75" customHeight="1">
      <c r="A126" s="5"/>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ht="12.75" customHeight="1">
      <c r="A127" s="5"/>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ht="12.75" customHeight="1">
      <c r="A128" s="5"/>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ht="12.75" customHeight="1">
      <c r="A129" s="5"/>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ht="12.75" customHeight="1">
      <c r="A130" s="5"/>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ht="12.75" customHeight="1">
      <c r="A131" s="5"/>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ht="12.75" customHeight="1">
      <c r="A132" s="5"/>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ht="12.75" customHeight="1">
      <c r="A133" s="5"/>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1:47" ht="12.75" customHeight="1">
      <c r="A134" s="5"/>
      <c r="B134" s="5"/>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1:47" ht="12.75" customHeight="1">
      <c r="A135" s="5"/>
      <c r="B135" s="5"/>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1:47" ht="12.75" customHeight="1">
      <c r="A136" s="5"/>
      <c r="B136" s="5"/>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spans="1:47" ht="12.75" customHeight="1">
      <c r="A137" s="5"/>
      <c r="B137" s="5"/>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spans="1:47" ht="12.75" customHeight="1">
      <c r="A138" s="5"/>
      <c r="B138" s="5"/>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spans="1:47" ht="12.75" customHeight="1">
      <c r="A139" s="5"/>
      <c r="B139" s="5"/>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spans="1:47" ht="12.75" customHeight="1">
      <c r="A140" s="5"/>
      <c r="B140" s="5"/>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spans="1:47" ht="12.75" customHeight="1">
      <c r="A141" s="5"/>
      <c r="B141" s="5"/>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spans="1:47" ht="12.75" customHeight="1">
      <c r="A142" s="5"/>
      <c r="B142" s="5"/>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spans="1:47" ht="12.75" customHeight="1">
      <c r="A143" s="5"/>
      <c r="B143" s="5"/>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spans="1:47" ht="12.75" customHeight="1">
      <c r="A144" s="5"/>
      <c r="B144" s="5"/>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spans="1:47" ht="12.75" customHeight="1">
      <c r="A145" s="5"/>
      <c r="B145" s="5"/>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row r="146" spans="1:47" ht="12.75" customHeight="1">
      <c r="A146" s="5"/>
      <c r="B146" s="5"/>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row>
    <row r="147" spans="1:47" ht="12.75" customHeight="1">
      <c r="A147" s="5"/>
      <c r="B147" s="5"/>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row>
    <row r="148" spans="1:47" ht="12.75" customHeight="1">
      <c r="A148" s="5"/>
      <c r="B148" s="5"/>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row>
    <row r="149" spans="1:47" ht="12.75" customHeight="1">
      <c r="A149" s="5"/>
      <c r="B149" s="5"/>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row>
    <row r="150" spans="1:47" ht="12.75" customHeight="1">
      <c r="A150" s="5"/>
      <c r="B150" s="5"/>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row>
    <row r="151" spans="1:47" ht="12.75" customHeight="1">
      <c r="A151" s="5"/>
      <c r="B151" s="5"/>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row>
    <row r="152" spans="1:47" ht="12.75" customHeight="1">
      <c r="A152" s="5"/>
      <c r="B152" s="5"/>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row>
    <row r="153" spans="1:47" ht="12.75" customHeight="1">
      <c r="A153" s="5"/>
      <c r="B153" s="5"/>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row>
    <row r="154" spans="1:47" ht="12.75" customHeight="1">
      <c r="A154" s="5"/>
      <c r="B154" s="5"/>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row>
    <row r="155" spans="1:47" ht="12.75" customHeight="1">
      <c r="A155" s="5"/>
      <c r="B155" s="5"/>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row>
    <row r="156" spans="1:47" ht="12.75" customHeight="1">
      <c r="A156" s="5"/>
      <c r="B156" s="5"/>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row>
    <row r="157" spans="1:47" ht="12.75" customHeight="1">
      <c r="A157" s="5"/>
      <c r="B157" s="5"/>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row>
    <row r="158" spans="1:47" ht="12.75" customHeight="1">
      <c r="A158" s="5"/>
      <c r="B158" s="5"/>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row>
    <row r="159" spans="1:47" ht="12.75" customHeight="1">
      <c r="A159" s="5"/>
      <c r="B159" s="5"/>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row>
    <row r="160" spans="1:47" ht="12.75" customHeight="1">
      <c r="A160" s="5"/>
      <c r="B160" s="5"/>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row>
    <row r="161" spans="1:47" ht="12.75" customHeight="1">
      <c r="A161" s="5"/>
      <c r="B161" s="5"/>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row>
    <row r="162" spans="1:47" ht="12.75" customHeight="1">
      <c r="A162" s="5"/>
      <c r="B162" s="5"/>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row>
    <row r="163" spans="1:47" ht="12.75" customHeight="1">
      <c r="A163" s="5"/>
      <c r="B163" s="5"/>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row>
    <row r="164" spans="1:47" ht="12.75" customHeight="1">
      <c r="A164" s="5"/>
      <c r="B164" s="5"/>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row>
    <row r="165" spans="1:47" ht="12.75" customHeight="1">
      <c r="A165" s="5"/>
      <c r="B165" s="5"/>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row>
    <row r="166" spans="1:47" ht="12.75" customHeight="1">
      <c r="A166" s="5"/>
      <c r="B166" s="5"/>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row>
    <row r="167" spans="1:47" ht="12.75" customHeight="1">
      <c r="A167" s="5"/>
      <c r="B167" s="5"/>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row>
    <row r="168" spans="1:47" ht="12.75" customHeight="1">
      <c r="A168" s="5"/>
      <c r="B168" s="5"/>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row>
    <row r="169" spans="1:47" ht="12.75" customHeight="1">
      <c r="A169" s="5"/>
      <c r="B169" s="5"/>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row>
    <row r="170" spans="1:47" ht="12.75" customHeight="1">
      <c r="A170" s="5"/>
      <c r="B170" s="5"/>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row>
    <row r="171" spans="1:47" ht="12.75" customHeight="1">
      <c r="A171" s="5"/>
      <c r="B171" s="5"/>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row>
    <row r="172" spans="1:47" ht="12.75" customHeight="1">
      <c r="A172" s="5"/>
      <c r="B172" s="5"/>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row>
    <row r="173" spans="1:47" ht="12.75" customHeight="1">
      <c r="A173" s="5"/>
      <c r="B173" s="5"/>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row>
    <row r="174" spans="1:47" ht="12.75" customHeight="1">
      <c r="A174" s="5"/>
      <c r="B174" s="5"/>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row>
    <row r="175" spans="1:47" ht="12.75" customHeight="1">
      <c r="A175" s="5"/>
      <c r="B175" s="5"/>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row>
    <row r="176" spans="1:47" ht="12.75" customHeight="1">
      <c r="A176" s="5"/>
      <c r="B176" s="5"/>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row>
    <row r="177" spans="1:47" ht="12.75" customHeight="1">
      <c r="A177" s="5"/>
      <c r="B177" s="5"/>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row>
    <row r="178" spans="1:47" ht="12.75" customHeight="1">
      <c r="A178" s="5"/>
      <c r="B178" s="5"/>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row>
    <row r="179" spans="1:47" ht="12.75" customHeight="1">
      <c r="A179" s="5"/>
      <c r="B179" s="5"/>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row>
    <row r="180" spans="1:47" ht="12.75" customHeight="1">
      <c r="A180" s="5"/>
      <c r="B180" s="5"/>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row>
    <row r="181" spans="1:47" ht="12.75" customHeight="1">
      <c r="A181" s="5"/>
      <c r="B181" s="5"/>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row>
    <row r="182" spans="1:47" ht="12.75" customHeight="1">
      <c r="A182" s="5"/>
      <c r="B182" s="5"/>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row>
    <row r="183" spans="1:47" ht="12.75" customHeight="1">
      <c r="A183" s="5"/>
      <c r="B183" s="5"/>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row>
    <row r="184" spans="1:47" ht="12.75" customHeight="1">
      <c r="A184" s="5"/>
      <c r="B184" s="5"/>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row>
    <row r="185" spans="1:47" ht="12.75" customHeight="1">
      <c r="A185" s="5"/>
      <c r="B185" s="5"/>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row>
    <row r="186" spans="1:47" ht="12.75" customHeight="1">
      <c r="A186" s="5"/>
      <c r="B186" s="5"/>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row>
    <row r="187" spans="1:47" ht="12.75" customHeight="1">
      <c r="A187" s="5"/>
      <c r="B187" s="5"/>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row>
    <row r="188" spans="1:47" ht="12.75" customHeight="1">
      <c r="A188" s="5"/>
      <c r="B188" s="5"/>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row>
    <row r="189" spans="1:47" ht="12.75" customHeight="1">
      <c r="A189" s="5"/>
      <c r="B189" s="5"/>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row>
    <row r="190" spans="1:47" ht="12.75" customHeight="1">
      <c r="A190" s="5"/>
      <c r="B190" s="5"/>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row>
    <row r="191" spans="1:47" ht="12.75" customHeight="1">
      <c r="A191" s="5"/>
      <c r="B191" s="5"/>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row>
    <row r="192" spans="1:47" ht="12.75" customHeight="1">
      <c r="A192" s="5"/>
      <c r="B192" s="5"/>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row>
    <row r="193" spans="1:47" ht="12.75" customHeight="1">
      <c r="A193" s="5"/>
      <c r="B193" s="5"/>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row>
    <row r="194" spans="1:47" ht="12.75" customHeight="1">
      <c r="A194" s="5"/>
      <c r="B194" s="5"/>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row>
    <row r="195" spans="1:47" ht="12.75" customHeight="1">
      <c r="A195" s="5"/>
      <c r="B195" s="5"/>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row>
    <row r="196" spans="1:47" ht="12.75" customHeight="1">
      <c r="A196" s="5"/>
      <c r="B196" s="5"/>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row>
    <row r="197" spans="1:47" ht="12.75" customHeight="1">
      <c r="A197" s="5"/>
      <c r="B197" s="5"/>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row>
    <row r="198" spans="1:47" ht="12.75" customHeight="1">
      <c r="A198" s="5"/>
      <c r="B198" s="5"/>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row>
    <row r="199" spans="1:47" ht="12.75" customHeight="1">
      <c r="A199" s="5"/>
      <c r="B199" s="5"/>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row>
    <row r="200" spans="1:47" ht="12.75" customHeight="1">
      <c r="A200" s="5"/>
      <c r="B200" s="5"/>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row>
    <row r="201" spans="1:47" ht="12.75" customHeight="1">
      <c r="A201" s="5"/>
      <c r="B201" s="5"/>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row>
    <row r="202" spans="1:47" ht="12.75" customHeight="1">
      <c r="A202" s="5"/>
      <c r="B202" s="5"/>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row>
    <row r="203" spans="1:47" ht="12.75" customHeight="1">
      <c r="A203" s="5"/>
      <c r="B203" s="5"/>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row>
    <row r="204" spans="1:47" ht="12.75" customHeight="1">
      <c r="A204" s="5"/>
      <c r="B204" s="5"/>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row>
    <row r="205" spans="1:47" ht="12.75" customHeight="1">
      <c r="A205" s="5"/>
      <c r="B205" s="5"/>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row>
    <row r="206" spans="1:47" ht="12.75" customHeight="1">
      <c r="A206" s="5"/>
      <c r="B206" s="5"/>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row>
    <row r="207" spans="1:47" ht="12.75" customHeight="1">
      <c r="A207" s="5"/>
      <c r="B207" s="5"/>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row>
    <row r="208" spans="1:47" ht="12.75" customHeight="1">
      <c r="A208" s="5"/>
      <c r="B208" s="5"/>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row>
    <row r="209" spans="1:47" ht="12.75" customHeight="1">
      <c r="A209" s="5"/>
      <c r="B209" s="5"/>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row>
    <row r="210" spans="1:47" ht="12.75" customHeight="1">
      <c r="A210" s="5"/>
      <c r="B210" s="5"/>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row>
    <row r="211" spans="1:47" ht="12.75" customHeight="1">
      <c r="A211" s="5"/>
      <c r="B211" s="5"/>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row>
    <row r="212" spans="1:47" ht="12.75" customHeight="1">
      <c r="A212" s="5"/>
      <c r="B212" s="5"/>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row>
    <row r="213" spans="1:47" ht="12.75" customHeight="1">
      <c r="A213" s="5"/>
      <c r="B213" s="5"/>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row>
    <row r="214" spans="1:47"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row>
    <row r="215" spans="1:47"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row>
    <row r="216" spans="1:47"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row>
    <row r="217" spans="1:47"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row>
    <row r="218" spans="1:47"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row>
    <row r="219" spans="1:47"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row>
    <row r="220" spans="1:47"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row>
    <row r="221" spans="1:47"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row>
    <row r="222" spans="1:47"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row>
    <row r="223" spans="1:47"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row>
    <row r="224" spans="1:47"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row>
    <row r="225" spans="1:47"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row>
    <row r="226" spans="1:47"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row>
    <row r="227" spans="1:47"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row>
    <row r="228" spans="1:47"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row>
    <row r="229" spans="1:47"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row>
    <row r="230" spans="1:47"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row>
    <row r="231" spans="1:47"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row>
    <row r="232" spans="1:47"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row>
    <row r="233" spans="1:47"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row>
    <row r="234" spans="1:47"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row>
    <row r="235" spans="1:47"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row>
    <row r="236" spans="1:47"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row>
    <row r="237" spans="1:47"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row>
    <row r="238" spans="1:47"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row>
    <row r="239" spans="1:47"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row>
    <row r="240" spans="1:47"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row>
    <row r="241" spans="1:47"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row>
    <row r="242" spans="1:47"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row>
    <row r="243" spans="1:47"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row>
    <row r="244" spans="1:47"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row>
    <row r="245" spans="1:47"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row>
    <row r="246" spans="1:47"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row>
    <row r="247" spans="1:47"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row>
    <row r="248" spans="1:47"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row>
    <row r="249" spans="1:47"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row>
    <row r="250" spans="1:47"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row>
    <row r="251" spans="1:47"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row>
    <row r="252" spans="1:47"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row>
    <row r="253" spans="1:47"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row>
    <row r="254" spans="1:47"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row>
    <row r="255" spans="1:47"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row>
    <row r="256" spans="1:47"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row>
    <row r="257" spans="1:47"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row>
    <row r="258" spans="1:47"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row>
    <row r="259" spans="1:47"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row>
    <row r="260" spans="1:47"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row>
    <row r="261" spans="1:47"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row>
    <row r="262" spans="1:47"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row>
    <row r="263" spans="1:47"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row>
    <row r="264" spans="1:47"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row>
    <row r="265" spans="1:47"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row>
    <row r="266" spans="1:47"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row>
    <row r="267" spans="1:47"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row>
    <row r="268" spans="1:47"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row>
    <row r="269" spans="1:47"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row>
    <row r="270" spans="1:47"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row>
    <row r="271" spans="1:47"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row>
    <row r="272" spans="1:47"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row>
    <row r="273" spans="1:47"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row>
    <row r="274" spans="1:47"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row>
    <row r="275" spans="1:47"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row>
    <row r="276" spans="1:47"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row>
    <row r="277" spans="1:47"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row>
    <row r="278" spans="1:47"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row>
    <row r="279" spans="1:47"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row>
    <row r="280" spans="1:47"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row>
    <row r="281" spans="1:47"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row>
    <row r="282" spans="1:47"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row>
    <row r="283" spans="1:47"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row>
    <row r="284" spans="1:47"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row>
    <row r="285" spans="1:47"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row>
    <row r="286" spans="1:47"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row>
    <row r="287" spans="1:47"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row>
    <row r="288" spans="1:47"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row>
    <row r="289" spans="1:47"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row>
    <row r="290" spans="1:47"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row>
    <row r="291" spans="1:47"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row>
    <row r="292" spans="1:47"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row>
    <row r="293" spans="1:47"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row>
    <row r="294" spans="1:47"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row>
    <row r="295" spans="1:47"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row>
    <row r="296" spans="1:47"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row>
    <row r="297" spans="1:47"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row>
    <row r="298" spans="1:47"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row>
    <row r="299" spans="1:47"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row>
    <row r="300" spans="1:47"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row>
    <row r="301" spans="1:47"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row>
    <row r="302" spans="1:47"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row>
    <row r="303" spans="1:47"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row>
    <row r="304" spans="1:47"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row>
    <row r="305" spans="1:47"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row>
    <row r="306" spans="1:47"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row>
    <row r="307" spans="1:47"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row>
    <row r="308" spans="1:47"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row>
    <row r="309" spans="1:47"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row>
    <row r="310" spans="1:47"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row>
    <row r="311" spans="1:47"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row>
    <row r="312" spans="1:47"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row>
    <row r="313" spans="1:47"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row>
    <row r="314" spans="1:47"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row>
    <row r="315" spans="1:47"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row>
    <row r="316" spans="1:47"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row>
    <row r="317" spans="1:47"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row>
    <row r="318" spans="1:47"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row>
    <row r="319" spans="1:47"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row>
    <row r="320" spans="1:47"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row>
    <row r="321" spans="1:47"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row>
    <row r="322" spans="1:47"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row>
    <row r="323" spans="1:47"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row>
    <row r="324" spans="1:47"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row>
    <row r="325" spans="1:47"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row>
    <row r="326" spans="1:47"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row>
    <row r="327" spans="1:47"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row>
    <row r="328" spans="1:47"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row>
    <row r="329" spans="1:47"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row>
    <row r="330" spans="1:47"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row>
    <row r="331" spans="1:47"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row>
    <row r="332" spans="1:47"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row>
    <row r="333" spans="1:47"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row>
    <row r="334" spans="1:47"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row>
    <row r="335" spans="1:47"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row>
    <row r="336" spans="1:47"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row>
    <row r="337" spans="1:47"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row>
    <row r="338" spans="1:47"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row>
    <row r="339" spans="1:47"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row>
    <row r="340" spans="1:47"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row>
    <row r="341" spans="1:47"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row>
    <row r="342" spans="1:47"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row>
    <row r="343" spans="1:47"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row>
    <row r="344" spans="1:47"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row>
    <row r="345" spans="1:47"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row>
    <row r="346" spans="1:47"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row>
    <row r="347" spans="1:47"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row>
    <row r="348" spans="1:47"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row>
    <row r="349" spans="1:47"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row>
    <row r="350" spans="1:47"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row>
    <row r="351" spans="1:47"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row>
    <row r="352" spans="1:47"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row>
    <row r="353" spans="1:47"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row>
    <row r="354" spans="1:47"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row>
    <row r="355" spans="1:47"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row>
    <row r="356" spans="1:47"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row>
    <row r="357" spans="1:47"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row>
    <row r="358" spans="1:47"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row>
    <row r="359" spans="1:47"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row>
    <row r="360" spans="1:47"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row>
    <row r="361" spans="1:47"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row>
    <row r="362" spans="1:47"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row>
    <row r="363" spans="1:47"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row>
    <row r="364" spans="1:47"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row>
    <row r="365" spans="1:47"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row>
    <row r="366" spans="1:47"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row>
    <row r="367" spans="1:47"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row>
    <row r="368" spans="1:47"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row>
    <row r="369" spans="1:47"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row>
    <row r="370" spans="1:47"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row>
    <row r="371" spans="1:47"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row>
    <row r="372" spans="1:47"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row>
    <row r="373" spans="1:47"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row>
    <row r="374" spans="1:47"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row>
    <row r="375" spans="1:47"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row>
    <row r="376" spans="1:47"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row>
    <row r="377" spans="1:47"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row>
    <row r="378" spans="1:47"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row>
    <row r="379" spans="1:47"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row>
    <row r="380" spans="1:47"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row>
    <row r="381" spans="1:47"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row>
    <row r="382" spans="1:47"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row>
    <row r="383" spans="1:47"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row>
    <row r="384" spans="1:47"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row>
    <row r="385" spans="1:47"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row>
    <row r="386" spans="1:47"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row>
    <row r="387" spans="1:47"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row>
    <row r="388" spans="1:47"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row>
    <row r="389" spans="1:47"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row>
    <row r="390" spans="1:47"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row>
    <row r="391" spans="1:47"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row>
    <row r="392" spans="1:47"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row>
    <row r="393" spans="1:47"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row>
    <row r="394" spans="1:47"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row>
    <row r="395" spans="1:47"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row>
    <row r="396" spans="1:47"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row>
    <row r="397" spans="1:47"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row>
    <row r="398" spans="1:47"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row>
    <row r="399" spans="1:47"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row>
    <row r="400" spans="1:47"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row>
    <row r="401" spans="1:47"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row>
    <row r="402" spans="1:47"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row>
    <row r="403" spans="1:47"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row>
    <row r="404" spans="1:47"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row>
    <row r="405" spans="1:47"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row>
    <row r="406" spans="1:47"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row>
    <row r="407" spans="1:47"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row>
    <row r="408" spans="1:47"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row>
    <row r="409" spans="1:47"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row>
    <row r="410" spans="1:47"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row>
    <row r="411" spans="1:47"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row>
    <row r="412" spans="1:47"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row>
    <row r="413" spans="1:47"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row>
    <row r="414" spans="1:47"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row>
    <row r="415" spans="1:47"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row>
    <row r="416" spans="1:47"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row>
    <row r="417" spans="1:47"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row>
    <row r="418" spans="1:47"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row>
    <row r="419" spans="1:47"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row>
    <row r="420" spans="1:47"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row>
    <row r="421" spans="1:47"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row>
    <row r="422" spans="1:47"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row>
    <row r="423" spans="1:47"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row>
    <row r="424" spans="1:47"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row>
    <row r="425" spans="1:47"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row>
    <row r="426" spans="1:47"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row>
    <row r="427" spans="1:47"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row>
    <row r="428" spans="1:47"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row>
    <row r="429" spans="1:47"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row>
    <row r="430" spans="1:47"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row>
    <row r="431" spans="1:47"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row>
    <row r="432" spans="1:47"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row>
    <row r="433" spans="1:47"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row>
    <row r="434" spans="1:47"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row>
    <row r="435" spans="1:47"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row>
    <row r="436" spans="1:47"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row>
    <row r="437" spans="1:47"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row>
    <row r="438" spans="1:47"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row>
    <row r="439" spans="1:47"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row>
    <row r="440" spans="1:47"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row>
    <row r="441" spans="1:47"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row>
    <row r="442" spans="1:47"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row>
    <row r="443" spans="1:47"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row>
    <row r="444" spans="1:47"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row>
    <row r="445" spans="1:47"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row>
    <row r="446" spans="1:47"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row>
    <row r="447" spans="1:47"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row>
    <row r="448" spans="1:47"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row>
    <row r="449" spans="1:47"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row>
    <row r="450" spans="1:47"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row>
    <row r="451" spans="1:47"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row>
    <row r="452" spans="1:47"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row>
    <row r="453" spans="1:47"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row>
    <row r="454" spans="1:47"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row>
    <row r="455" spans="1:47"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row>
    <row r="456" spans="1:47"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row>
    <row r="457" spans="1:47"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row>
    <row r="458" spans="1:47"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row>
    <row r="459" spans="1:47"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row>
    <row r="460" spans="1:47"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row>
    <row r="461" spans="1:47"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row>
    <row r="462" spans="1:47"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row>
    <row r="463" spans="1:47"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row>
    <row r="464" spans="1:47"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row>
    <row r="465" spans="1:47"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row>
    <row r="466" spans="1:47"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row>
    <row r="467" spans="1:47"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row>
    <row r="468" spans="1:47"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row>
    <row r="469" spans="1:47"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row>
    <row r="470" spans="1:47"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row>
    <row r="471" spans="1:47"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row>
    <row r="472" spans="1:47"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row>
    <row r="473" spans="1:47"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row>
    <row r="474" spans="1:47"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row>
    <row r="475" spans="1:47"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row>
    <row r="476" spans="1:47"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row>
    <row r="477" spans="1:47"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row>
    <row r="478" spans="1:47"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row>
    <row r="479" spans="1:47"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row>
    <row r="480" spans="1:47"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row>
    <row r="481" spans="1:47"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row>
    <row r="482" spans="1:47"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row>
    <row r="483" spans="1:47"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row>
    <row r="484" spans="1:47"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row>
    <row r="485" spans="1:47"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row>
    <row r="486" spans="1:47"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row>
    <row r="487" spans="1:47"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row>
    <row r="488" spans="1:47"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row>
    <row r="489" spans="1:47"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row>
    <row r="490" spans="1:47"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row>
    <row r="491" spans="1:47"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row>
    <row r="492" spans="1:47"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row>
    <row r="493" spans="1:47"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row>
    <row r="494" spans="1:47"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row>
    <row r="495" spans="1:47"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row>
    <row r="496" spans="1:47"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row>
    <row r="497" spans="1:47"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row>
    <row r="498" spans="1:47"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row>
    <row r="499" spans="1:47"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row>
    <row r="500" spans="1:47"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row>
    <row r="501" spans="1:47"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row>
    <row r="502" spans="1:47"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row>
    <row r="503" spans="1:47"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row>
    <row r="504" spans="1:47"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row>
    <row r="505" spans="1:47"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row>
    <row r="506" spans="1:47"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row>
    <row r="507" spans="1:47"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row>
    <row r="508" spans="1:47"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row>
    <row r="509" spans="1:47"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row>
    <row r="510" spans="1:47"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row>
    <row r="511" spans="1:47"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row>
    <row r="512" spans="1:47"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row>
    <row r="513" spans="1:47"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row>
    <row r="514" spans="1:47"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row>
    <row r="515" spans="1:47"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row>
    <row r="516" spans="1:47"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row>
    <row r="517" spans="1:47"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row>
    <row r="518" spans="1:47"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row>
    <row r="519" spans="1:47"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row>
    <row r="520" spans="1:47"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row>
    <row r="521" spans="1:47"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row>
    <row r="522" spans="1:47"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row>
    <row r="523" spans="1:47"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row>
    <row r="524" spans="1:47"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row>
    <row r="525" spans="1:47"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row>
    <row r="526" spans="1:47"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row>
    <row r="527" spans="1:47"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row>
    <row r="528" spans="1:47"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row>
    <row r="529" spans="1:47"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row>
    <row r="530" spans="1:47"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row>
    <row r="531" spans="1:47"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row>
    <row r="532" spans="1:47"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row>
    <row r="533" spans="1:47"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row>
    <row r="534" spans="1:47"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row>
    <row r="535" spans="1:47"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row>
    <row r="536" spans="1:47"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row>
    <row r="537" spans="1:47"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row>
    <row r="538" spans="1:47"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row>
    <row r="539" spans="1:47"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row>
    <row r="540" spans="1:47"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row>
    <row r="541" spans="1:47"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row>
    <row r="542" spans="1:47"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row>
    <row r="543" spans="1:47"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row>
    <row r="544" spans="1:47"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row>
    <row r="545" spans="1:47"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row>
    <row r="546" spans="1:47"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row>
    <row r="547" spans="1:47"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row>
    <row r="548" spans="1:47"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row>
    <row r="549" spans="1:47"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row>
    <row r="550" spans="1:47"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row>
    <row r="551" spans="1:47"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row>
    <row r="552" spans="1:47"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row>
    <row r="553" spans="1:47"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row>
    <row r="554" spans="1:47"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row>
    <row r="555" spans="1:47"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row>
    <row r="556" spans="1:47"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row>
    <row r="557" spans="1:47"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row>
    <row r="558" spans="1:47"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row>
    <row r="559" spans="1:47"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row>
    <row r="560" spans="1:47"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row>
    <row r="561" spans="1:47"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row>
    <row r="562" spans="1:47"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row>
    <row r="563" spans="1:47"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row>
    <row r="564" spans="1:47"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row>
    <row r="565" spans="1:47"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row>
    <row r="566" spans="1:47"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row>
    <row r="567" spans="1:47"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row>
    <row r="568" spans="1:47"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row>
    <row r="569" spans="1:47"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row>
    <row r="570" spans="1:47"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row>
    <row r="571" spans="1:47"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row>
    <row r="572" spans="1:47"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row>
    <row r="573" spans="1:47"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row>
    <row r="574" spans="1:47"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row>
    <row r="575" spans="1:47"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row>
    <row r="576" spans="1:47"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row>
    <row r="577" spans="1:47"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row>
    <row r="578" spans="1:47"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row>
    <row r="579" spans="1:47"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row>
    <row r="580" spans="1:47"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row>
    <row r="581" spans="1:47"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row>
    <row r="582" spans="1:47"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row>
    <row r="583" spans="1:47"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row>
    <row r="584" spans="1:47"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row>
    <row r="585" spans="1:47"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row>
    <row r="586" spans="1:47"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row>
    <row r="587" spans="1:47"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row>
    <row r="588" spans="1:47"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row>
    <row r="589" spans="1:47"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row>
    <row r="590" spans="1:47"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row>
    <row r="591" spans="1:47"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row>
    <row r="592" spans="1:47"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row>
    <row r="593" spans="1:47"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row>
    <row r="594" spans="1:47"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row>
    <row r="595" spans="1:47"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row>
    <row r="596" spans="1:47"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row>
    <row r="597" spans="1:47"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row>
    <row r="598" spans="1:47"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row>
    <row r="599" spans="1:47"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row>
    <row r="600" spans="1:47"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row>
    <row r="601" spans="1:47"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row>
    <row r="602" spans="1:47"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row>
    <row r="603" spans="1:47"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row>
    <row r="604" spans="1:47"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row>
    <row r="605" spans="1:47"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row>
    <row r="606" spans="1:47"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row>
    <row r="607" spans="1:47"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row>
    <row r="608" spans="1:47"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row>
    <row r="609" spans="1:47"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row>
    <row r="610" spans="1:47"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row>
    <row r="611" spans="1:47"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row>
    <row r="612" spans="1:47"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row>
    <row r="613" spans="1:47"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row>
    <row r="614" spans="1:47"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row>
    <row r="615" spans="1:47"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row>
    <row r="616" spans="1:47"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row>
    <row r="617" spans="1:47"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row>
    <row r="618" spans="1:47"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row>
    <row r="619" spans="1:47"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row>
    <row r="620" spans="1:47"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row>
    <row r="621" spans="1:47"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row>
    <row r="622" spans="1:47"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row>
    <row r="623" spans="1:47"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row>
    <row r="624" spans="1:47"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row>
    <row r="625" spans="1:47"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row>
    <row r="626" spans="1:47"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row>
    <row r="627" spans="1:47"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row>
    <row r="628" spans="1:47"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row>
    <row r="629" spans="1:47"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row>
    <row r="630" spans="1:47"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row>
    <row r="631" spans="1:47"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row>
    <row r="632" spans="1:47"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row>
    <row r="633" spans="1:47"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row>
    <row r="634" spans="1:47"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row>
    <row r="635" spans="1:47"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row>
    <row r="636" spans="1:47"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row>
    <row r="637" spans="1:47"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row>
    <row r="638" spans="1:47"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row>
    <row r="639" spans="1:47"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row>
    <row r="640" spans="1:47"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row>
    <row r="641" spans="1:47"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row>
    <row r="642" spans="1:47"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row>
    <row r="643" spans="1:47"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row>
    <row r="644" spans="1:47"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row>
    <row r="645" spans="1:47"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row>
    <row r="646" spans="1:47"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row>
    <row r="647" spans="1:47"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row>
    <row r="648" spans="1:47"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row>
    <row r="649" spans="1:47"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row>
    <row r="650" spans="1:47"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row>
    <row r="651" spans="1:47"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row>
    <row r="652" spans="1:47"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row>
    <row r="653" spans="1:47"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row>
    <row r="654" spans="1:47"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row>
    <row r="655" spans="1:47"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row>
    <row r="656" spans="1:47"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row>
    <row r="657" spans="1:47"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row>
    <row r="658" spans="1:47"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row>
    <row r="659" spans="1:47"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row>
    <row r="660" spans="1:47"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row>
    <row r="661" spans="1:47"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row>
    <row r="662" spans="1:47"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row>
    <row r="663" spans="1:47"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row>
    <row r="664" spans="1:47"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row>
    <row r="665" spans="1:47"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row>
    <row r="666" spans="1:47"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row>
    <row r="667" spans="1:47"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row>
    <row r="668" spans="1:47"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row>
    <row r="669" spans="1:47"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row>
    <row r="670" spans="1:47"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row>
    <row r="671" spans="1:47"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row>
    <row r="672" spans="1:47"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row>
    <row r="673" spans="1:47"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row>
    <row r="674" spans="1:47"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row>
    <row r="675" spans="1:47"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row>
    <row r="676" spans="1:47"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row>
    <row r="677" spans="1:47"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row>
    <row r="678" spans="1:47"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row>
    <row r="679" spans="1:47"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row>
    <row r="680" spans="1:47"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row>
    <row r="681" spans="1:47"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row>
    <row r="682" spans="1:47"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row>
    <row r="683" spans="1:47"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row>
    <row r="684" spans="1:47"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row>
    <row r="685" spans="1:47"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row>
    <row r="686" spans="1:47"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row>
    <row r="687" spans="1:47"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row>
    <row r="688" spans="1:47"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row>
    <row r="689" spans="1:47"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row>
    <row r="690" spans="1:47"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row>
    <row r="691" spans="1:47"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row>
    <row r="692" spans="1:47"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row>
    <row r="693" spans="1:47"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row>
    <row r="694" spans="1:47"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row>
    <row r="695" spans="1:47"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row>
    <row r="696" spans="1:47"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row>
    <row r="697" spans="1:47"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row>
    <row r="698" spans="1:47"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row>
    <row r="699" spans="1:47"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row>
    <row r="700" spans="1:47"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row>
    <row r="701" spans="1:47"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row>
    <row r="702" spans="1:47"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row>
    <row r="703" spans="1:47"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row>
    <row r="704" spans="1:47"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row>
    <row r="705" spans="1:47"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row>
    <row r="706" spans="1:47"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row>
    <row r="707" spans="1:47"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row>
    <row r="708" spans="1:47"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row>
    <row r="709" spans="1:47"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row>
    <row r="710" spans="1:47"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row>
    <row r="711" spans="1:47"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row>
    <row r="712" spans="1:47"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row>
    <row r="713" spans="1:47"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row>
    <row r="714" spans="1:47"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row>
    <row r="715" spans="1:47"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row>
    <row r="716" spans="1:47"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row>
    <row r="717" spans="1:47"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row>
    <row r="718" spans="1:47"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row>
    <row r="719" spans="1:47"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row>
    <row r="720" spans="1:47"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row>
    <row r="721" spans="1:47"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row>
    <row r="722" spans="1:47"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row>
    <row r="723" spans="1:47"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row>
    <row r="724" spans="1:47"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row>
    <row r="725" spans="1:47"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row>
    <row r="726" spans="1:47"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row>
    <row r="727" spans="1:47"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row>
    <row r="728" spans="1:47"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row>
    <row r="729" spans="1:47"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row>
    <row r="730" spans="1:47"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row>
    <row r="731" spans="1:47"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row>
    <row r="732" spans="1:47"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row>
    <row r="733" spans="1:47"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row>
    <row r="734" spans="1:47"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row>
    <row r="735" spans="1:47"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row>
    <row r="736" spans="1:47"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row>
    <row r="737" spans="1:47"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row>
    <row r="738" spans="1:47"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row>
    <row r="739" spans="1:47"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row>
    <row r="740" spans="1:47"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row>
    <row r="741" spans="1:47"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row>
    <row r="742" spans="1:47"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row>
    <row r="743" spans="1:47"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row>
    <row r="744" spans="1:47"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row>
    <row r="745" spans="1:47"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row>
    <row r="746" spans="1:47"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row>
    <row r="747" spans="1:47"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row>
    <row r="748" spans="1:47"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row>
    <row r="749" spans="1:47"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row>
    <row r="750" spans="1:47"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row>
    <row r="751" spans="1:47"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row>
    <row r="752" spans="1:47"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row>
    <row r="753" spans="1:47"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row>
    <row r="754" spans="1:47"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row>
    <row r="755" spans="1:47"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row>
    <row r="756" spans="1:47"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row>
    <row r="757" spans="1:47"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row>
    <row r="758" spans="1:47"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row>
    <row r="759" spans="1:47"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row>
    <row r="760" spans="1:47"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row>
    <row r="761" spans="1:47"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row>
    <row r="762" spans="1:47"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row>
    <row r="763" spans="1:47"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row>
    <row r="764" spans="1:47"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row>
    <row r="765" spans="1:47"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row>
    <row r="766" spans="1:47"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row>
    <row r="767" spans="1:47"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row>
    <row r="768" spans="1:47"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row>
    <row r="769" spans="1:47"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row>
    <row r="770" spans="1:47"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row>
    <row r="771" spans="1:47"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row>
    <row r="772" spans="1:47"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row>
    <row r="773" spans="1:47"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row>
    <row r="774" spans="1:47"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row>
    <row r="775" spans="1:47"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row>
    <row r="776" spans="1:47"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row>
    <row r="777" spans="1:47"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row>
    <row r="778" spans="1:47"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row>
    <row r="779" spans="1:47"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row>
    <row r="780" spans="1:47"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row>
    <row r="781" spans="1:47"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row>
    <row r="782" spans="1:47"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row>
    <row r="783" spans="1:47"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row>
    <row r="784" spans="1:47"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row>
    <row r="785" spans="1:47"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row>
    <row r="786" spans="1:47"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row>
    <row r="787" spans="1:47"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row>
    <row r="788" spans="1:47"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row>
    <row r="789" spans="1:47"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row>
    <row r="790" spans="1:47"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row>
    <row r="791" spans="1:47"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row>
    <row r="792" spans="1:47"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row>
    <row r="793" spans="1:47"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row>
    <row r="794" spans="1:47"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row>
    <row r="795" spans="1:47"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row>
    <row r="796" spans="1:47"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row>
    <row r="797" spans="1:47"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row>
    <row r="798" spans="1:47"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row>
    <row r="799" spans="1:47"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row>
    <row r="800" spans="1:47"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row>
    <row r="801" spans="1:47"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row>
    <row r="802" spans="1:47"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row>
    <row r="803" spans="1:47"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row>
    <row r="804" spans="1:47"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row>
    <row r="805" spans="1:47"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row>
    <row r="806" spans="1:47"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row>
    <row r="807" spans="1:47"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row>
    <row r="808" spans="1:47"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row>
    <row r="809" spans="1:47"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row>
    <row r="810" spans="1:47"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row>
    <row r="811" spans="1:47"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row>
    <row r="812" spans="1:47"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row>
    <row r="813" spans="1:47"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row>
    <row r="814" spans="1:47"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row>
    <row r="815" spans="1:47"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row>
    <row r="816" spans="1:47"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row>
    <row r="817" spans="1:47"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row>
    <row r="818" spans="1:47"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row>
    <row r="819" spans="1:47"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row>
    <row r="820" spans="1:47"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row>
    <row r="821" spans="1:47"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row>
    <row r="822" spans="1:47"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row>
    <row r="823" spans="1:47"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row>
    <row r="824" spans="1:47"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row>
    <row r="825" spans="1:47"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row>
    <row r="826" spans="1:47"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row>
    <row r="827" spans="1:47"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row>
    <row r="828" spans="1:47"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row>
    <row r="829" spans="1:47"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row>
    <row r="830" spans="1:47"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row>
    <row r="831" spans="1:47"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row>
    <row r="832" spans="1:47"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row>
    <row r="833" spans="1:47"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row>
    <row r="834" spans="1:47"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row>
    <row r="835" spans="1:47"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row>
    <row r="836" spans="1:47"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row>
    <row r="837" spans="1:47"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row>
    <row r="838" spans="1:47"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row>
    <row r="839" spans="1:47"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row>
    <row r="840" spans="1:47"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row>
    <row r="841" spans="1:47"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row>
    <row r="842" spans="1:47"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row>
    <row r="843" spans="1:47"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row>
    <row r="844" spans="1:47"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row>
    <row r="845" spans="1:47"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row>
    <row r="846" spans="1:47"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row>
    <row r="847" spans="1:47"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row>
    <row r="848" spans="1:47"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row>
    <row r="849" spans="1:47"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row>
    <row r="850" spans="1:47"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row>
    <row r="851" spans="1:47"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row>
    <row r="852" spans="1:47"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row>
    <row r="853" spans="1:47"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row>
    <row r="854" spans="1:47"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row>
    <row r="855" spans="1:47"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row>
    <row r="856" spans="1:47"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row>
    <row r="857" spans="1:47"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row>
    <row r="858" spans="1:47"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row>
    <row r="859" spans="1:47"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row>
    <row r="860" spans="1:47"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row>
    <row r="861" spans="1:47"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row>
    <row r="862" spans="1:47"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row>
    <row r="863" spans="1:47"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row>
    <row r="864" spans="1:47"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row>
    <row r="865" spans="1:47"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row>
    <row r="866" spans="1:47"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row>
    <row r="867" spans="1:47"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row>
    <row r="868" spans="1:47"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row>
    <row r="869" spans="1:47"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row>
    <row r="870" spans="1:47"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row>
    <row r="871" spans="1:47"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row>
    <row r="872" spans="1:47"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row>
    <row r="873" spans="1:47"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row>
    <row r="874" spans="1:47"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row>
    <row r="875" spans="1:47"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row>
    <row r="876" spans="1:47"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row>
    <row r="877" spans="1:47"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row>
    <row r="878" spans="1:47"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row>
    <row r="879" spans="1:47"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row>
    <row r="880" spans="1:47"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row>
    <row r="881" spans="1:47"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row>
    <row r="882" spans="1:47"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row>
    <row r="883" spans="1:47"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row>
    <row r="884" spans="1:47"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row>
    <row r="885" spans="1:47"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row>
    <row r="886" spans="1:47"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row>
    <row r="887" spans="1:47"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row>
    <row r="888" spans="1:47"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row>
    <row r="889" spans="1:47"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row>
    <row r="890" spans="1:47"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row>
    <row r="891" spans="1:47"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row>
    <row r="892" spans="1:47"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row>
    <row r="893" spans="1:47"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row>
    <row r="894" spans="1:47"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row>
    <row r="895" spans="1:47"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row>
    <row r="896" spans="1:47"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row>
    <row r="897" spans="1:47"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row>
    <row r="898" spans="1:47"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row>
    <row r="899" spans="1:47"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row>
    <row r="900" spans="1:47"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row>
    <row r="901" spans="1:47"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row>
    <row r="902" spans="1:47"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row>
    <row r="903" spans="1:47"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row>
    <row r="904" spans="1:47"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row>
    <row r="905" spans="1:47"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row>
    <row r="906" spans="1:47"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row>
    <row r="907" spans="1:47"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row>
    <row r="908" spans="1:47"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row>
    <row r="909" spans="1:47"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row>
    <row r="910" spans="1:47"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row>
    <row r="911" spans="1:47"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row>
    <row r="912" spans="1:47"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row>
    <row r="913" spans="1:47"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row>
    <row r="914" spans="1:47"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row>
    <row r="915" spans="1:47"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row>
    <row r="916" spans="1:47"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row>
    <row r="917" spans="1:47"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row>
    <row r="918" spans="1:47"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row>
    <row r="919" spans="1:47"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row>
    <row r="920" spans="1:47"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row>
    <row r="921" spans="1:47"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row>
    <row r="922" spans="1:47"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row>
    <row r="923" spans="1:47"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row>
    <row r="924" spans="1:47"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row>
    <row r="925" spans="1:47"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row>
    <row r="926" spans="1:47"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row>
    <row r="927" spans="1:47"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row>
    <row r="928" spans="1:47"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row>
    <row r="929" spans="1:47"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row>
    <row r="930" spans="1:47"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row>
    <row r="931" spans="1:47"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row>
    <row r="932" spans="1:47"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row>
    <row r="933" spans="1:47"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row>
    <row r="934" spans="1:47"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row>
    <row r="935" spans="1:47"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row>
    <row r="936" spans="1:47"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row>
    <row r="937" spans="1:47"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row>
    <row r="938" spans="1:47"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row>
    <row r="939" spans="1:47"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row>
    <row r="940" spans="1:47"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row>
    <row r="941" spans="1:47"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row>
    <row r="942" spans="1:47"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row>
    <row r="943" spans="1:47"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row>
    <row r="944" spans="1:47"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row>
    <row r="945" spans="1:47"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row>
    <row r="946" spans="1:47"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row>
    <row r="947" spans="1:47"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row>
    <row r="948" spans="1:47"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row>
    <row r="949" spans="1:47"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row>
    <row r="950" spans="1:47"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row>
    <row r="951" spans="1:47"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row>
    <row r="952" spans="1:47"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row>
    <row r="953" spans="1:47"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row>
    <row r="954" spans="1:47"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row>
    <row r="955" spans="1:47"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row>
    <row r="956" spans="1:47"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row>
    <row r="957" spans="1:47"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row>
    <row r="958" spans="1:47"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row>
    <row r="959" spans="1:47"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row>
    <row r="960" spans="1:47"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row>
    <row r="961" spans="1:47"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row>
    <row r="962" spans="1:47"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row>
    <row r="963" spans="1:47"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row>
    <row r="964" spans="1:47"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row>
    <row r="965" spans="1:47"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row>
    <row r="966" spans="1:47"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row>
    <row r="967" spans="1:47"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row>
    <row r="968" spans="1:47"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row>
    <row r="969" spans="1:47"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row>
    <row r="970" spans="1:47"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row>
    <row r="971" spans="1:47"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row>
    <row r="972" spans="1:47"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row>
    <row r="973" spans="1:47"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row>
    <row r="974" spans="1:47"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row>
    <row r="975" spans="1:47"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row>
    <row r="976" spans="1:47"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row>
    <row r="977" spans="1:47"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row>
    <row r="978" spans="1:47"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row>
    <row r="979" spans="1:47"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row>
    <row r="980" spans="1:47"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row>
    <row r="981" spans="1:47"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row>
    <row r="982" spans="1:47"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row>
    <row r="983" spans="1:47"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row>
    <row r="984" spans="1:47"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row>
    <row r="985" spans="1:47"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row>
    <row r="986" spans="1:47"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row>
    <row r="987" spans="1:47"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row>
    <row r="988" spans="1:47"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row>
    <row r="989" spans="1:47"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row>
    <row r="990" spans="1:47"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row>
    <row r="991" spans="1:47"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row>
    <row r="992" spans="1:47"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row>
    <row r="993" spans="1:47"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row>
    <row r="994" spans="1:47"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row>
    <row r="995" spans="1:47"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row>
    <row r="996" spans="1:47"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row>
    <row r="997" spans="1:47"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row>
    <row r="998" spans="1:47"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row>
    <row r="999" spans="1:47"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row>
    <row r="1000" spans="1:47"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row>
  </sheetData>
  <mergeCells count="3">
    <mergeCell ref="B1:W1"/>
    <mergeCell ref="C112:K112"/>
    <mergeCell ref="C113:K114"/>
  </mergeCells>
  <conditionalFormatting sqref="B4:B86 B89:B90 B103:B106">
    <cfRule type="cellIs" dxfId="7" priority="1" operator="greaterThan">
      <formula>0</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dimension ref="A1:AU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5.140625" customWidth="1"/>
    <col min="2" max="37" width="8" customWidth="1"/>
    <col min="38" max="47" width="17.28515625" customWidth="1"/>
  </cols>
  <sheetData>
    <row r="1" spans="1:47" ht="12.75" customHeight="1">
      <c r="A1" s="36" t="s">
        <v>0</v>
      </c>
      <c r="B1" s="85">
        <v>41104</v>
      </c>
      <c r="C1" s="83"/>
      <c r="D1" s="83"/>
      <c r="E1" s="83"/>
      <c r="F1" s="83"/>
      <c r="G1" s="83"/>
      <c r="H1" s="83"/>
      <c r="I1" s="83"/>
      <c r="J1" s="83"/>
      <c r="K1" s="83"/>
      <c r="L1" s="83"/>
      <c r="M1" s="83"/>
      <c r="N1" s="83"/>
      <c r="O1" s="83"/>
      <c r="P1" s="83"/>
      <c r="Q1" s="83"/>
      <c r="R1" s="83"/>
      <c r="S1" s="83"/>
      <c r="T1" s="83"/>
      <c r="U1" s="83"/>
      <c r="V1" s="83"/>
      <c r="W1" s="83"/>
      <c r="X1" s="6"/>
      <c r="Y1" s="6"/>
      <c r="Z1" s="6"/>
      <c r="AA1" s="6"/>
      <c r="AB1" s="6"/>
      <c r="AC1" s="6"/>
      <c r="AD1" s="38"/>
      <c r="AE1" s="6"/>
      <c r="AF1" s="6"/>
      <c r="AG1" s="6"/>
      <c r="AH1" s="6"/>
      <c r="AI1" s="6"/>
      <c r="AJ1" s="6"/>
      <c r="AK1" s="6"/>
      <c r="AL1" s="6"/>
      <c r="AM1" s="6"/>
      <c r="AN1" s="6"/>
      <c r="AO1" s="6"/>
      <c r="AP1" s="6"/>
      <c r="AQ1" s="6"/>
      <c r="AR1" s="6"/>
      <c r="AS1" s="6"/>
      <c r="AT1" s="6"/>
      <c r="AU1" s="6"/>
    </row>
    <row r="2" spans="1:47" ht="12.75" customHeight="1">
      <c r="A2" s="40" t="s">
        <v>92</v>
      </c>
      <c r="B2" s="5"/>
      <c r="C2" s="6"/>
      <c r="D2" s="6"/>
      <c r="E2" s="6"/>
      <c r="F2" s="6"/>
      <c r="G2" s="6"/>
      <c r="H2" s="6"/>
      <c r="I2" s="6"/>
      <c r="J2" s="6"/>
      <c r="K2" s="6"/>
      <c r="L2" s="6"/>
      <c r="M2" s="6"/>
      <c r="N2" s="6"/>
      <c r="O2" s="6"/>
      <c r="P2" s="6"/>
      <c r="Q2" s="6"/>
      <c r="R2" s="65"/>
      <c r="S2" s="65"/>
      <c r="T2" s="65"/>
      <c r="U2" s="65"/>
      <c r="V2" s="65"/>
      <c r="W2" s="67"/>
      <c r="X2" s="6"/>
      <c r="Y2" s="6"/>
      <c r="Z2" s="6"/>
      <c r="AA2" s="6"/>
      <c r="AB2" s="6"/>
      <c r="AC2" s="6"/>
      <c r="AD2" s="38"/>
      <c r="AE2" s="6"/>
      <c r="AF2" s="6"/>
      <c r="AG2" s="6"/>
      <c r="AH2" s="6"/>
      <c r="AI2" s="6"/>
      <c r="AJ2" s="6"/>
      <c r="AK2" s="6"/>
      <c r="AL2" s="6"/>
      <c r="AM2" s="6"/>
      <c r="AN2" s="6"/>
      <c r="AO2" s="6"/>
      <c r="AP2" s="6"/>
      <c r="AQ2" s="6"/>
      <c r="AR2" s="6"/>
      <c r="AS2" s="6"/>
      <c r="AT2" s="6"/>
      <c r="AU2" s="6"/>
    </row>
    <row r="3" spans="1:47" ht="12.75" customHeight="1">
      <c r="A3" s="4" t="s">
        <v>3</v>
      </c>
      <c r="B3" s="4" t="s">
        <v>93</v>
      </c>
      <c r="C3" s="69" t="s">
        <v>168</v>
      </c>
      <c r="D3" s="69" t="s">
        <v>294</v>
      </c>
      <c r="E3" s="69" t="s">
        <v>96</v>
      </c>
      <c r="F3" s="69" t="s">
        <v>327</v>
      </c>
      <c r="G3" s="69" t="s">
        <v>99</v>
      </c>
      <c r="H3" s="70" t="s">
        <v>101</v>
      </c>
      <c r="I3" s="69" t="s">
        <v>328</v>
      </c>
      <c r="J3" s="69" t="s">
        <v>103</v>
      </c>
      <c r="K3" s="69" t="s">
        <v>329</v>
      </c>
      <c r="L3" s="70" t="s">
        <v>105</v>
      </c>
      <c r="M3" s="70" t="s">
        <v>176</v>
      </c>
      <c r="N3" s="70" t="s">
        <v>107</v>
      </c>
      <c r="O3" s="70" t="s">
        <v>108</v>
      </c>
      <c r="P3" s="69" t="s">
        <v>109</v>
      </c>
      <c r="Q3" s="70" t="s">
        <v>177</v>
      </c>
      <c r="R3" s="69" t="s">
        <v>132</v>
      </c>
      <c r="S3" s="70" t="s">
        <v>178</v>
      </c>
      <c r="T3" s="69" t="s">
        <v>179</v>
      </c>
      <c r="U3" s="70" t="s">
        <v>111</v>
      </c>
      <c r="V3" s="69" t="s">
        <v>112</v>
      </c>
      <c r="W3" s="70" t="s">
        <v>113</v>
      </c>
      <c r="X3" s="70" t="s">
        <v>180</v>
      </c>
      <c r="Y3" s="70" t="s">
        <v>330</v>
      </c>
      <c r="Z3" s="70" t="s">
        <v>134</v>
      </c>
      <c r="AA3" s="70" t="s">
        <v>331</v>
      </c>
      <c r="AB3" s="70" t="s">
        <v>332</v>
      </c>
      <c r="AC3" s="69" t="s">
        <v>186</v>
      </c>
      <c r="AD3" s="69" t="s">
        <v>119</v>
      </c>
      <c r="AE3" s="70" t="s">
        <v>188</v>
      </c>
      <c r="AF3" s="69" t="s">
        <v>333</v>
      </c>
      <c r="AG3" s="69" t="s">
        <v>334</v>
      </c>
      <c r="AH3" s="69" t="s">
        <v>191</v>
      </c>
      <c r="AI3" s="70" t="s">
        <v>123</v>
      </c>
      <c r="AJ3" s="69" t="s">
        <v>124</v>
      </c>
      <c r="AK3" s="70" t="s">
        <v>125</v>
      </c>
      <c r="AL3" s="6"/>
      <c r="AM3" s="6"/>
      <c r="AN3" s="6"/>
      <c r="AO3" s="6"/>
      <c r="AP3" s="6"/>
      <c r="AQ3" s="6"/>
      <c r="AR3" s="6"/>
      <c r="AS3" s="6"/>
      <c r="AT3" s="6"/>
      <c r="AU3" s="6"/>
    </row>
    <row r="4" spans="1:47" ht="12.75" customHeight="1">
      <c r="A4" s="4" t="s">
        <v>7</v>
      </c>
      <c r="B4" s="5">
        <f t="shared" ref="B4:B6" si="0">SUM(C4:AK4)</f>
        <v>6</v>
      </c>
      <c r="C4" s="6"/>
      <c r="D4" s="6"/>
      <c r="E4" s="5">
        <v>1</v>
      </c>
      <c r="F4" s="6"/>
      <c r="G4" s="6"/>
      <c r="H4" s="6"/>
      <c r="I4" s="6"/>
      <c r="J4" s="5">
        <v>1</v>
      </c>
      <c r="K4" s="6"/>
      <c r="L4" s="6"/>
      <c r="M4" s="6"/>
      <c r="N4" s="6"/>
      <c r="O4" s="6"/>
      <c r="P4" s="6"/>
      <c r="Q4" s="6"/>
      <c r="R4" s="6"/>
      <c r="S4" s="6"/>
      <c r="T4" s="6"/>
      <c r="U4" s="6"/>
      <c r="V4" s="6"/>
      <c r="W4" s="6"/>
      <c r="X4" s="6"/>
      <c r="Y4" s="6"/>
      <c r="Z4" s="6"/>
      <c r="AA4" s="6"/>
      <c r="AB4" s="6"/>
      <c r="AC4" s="6"/>
      <c r="AD4" s="5">
        <v>1</v>
      </c>
      <c r="AE4" s="6"/>
      <c r="AF4" s="6"/>
      <c r="AG4" s="5">
        <v>1</v>
      </c>
      <c r="AH4" s="5">
        <v>2</v>
      </c>
      <c r="AI4" s="6"/>
      <c r="AJ4" s="6"/>
      <c r="AK4" s="6"/>
      <c r="AL4" s="6"/>
      <c r="AM4" s="6"/>
      <c r="AN4" s="6"/>
      <c r="AO4" s="6"/>
      <c r="AP4" s="6"/>
      <c r="AQ4" s="6"/>
      <c r="AR4" s="6"/>
      <c r="AS4" s="6"/>
      <c r="AT4" s="6"/>
      <c r="AU4" s="6"/>
    </row>
    <row r="5" spans="1:47" ht="12.75" customHeight="1">
      <c r="A5" s="4" t="s">
        <v>8</v>
      </c>
      <c r="B5" s="5">
        <f t="shared" si="0"/>
        <v>9</v>
      </c>
      <c r="C5" s="5">
        <v>1</v>
      </c>
      <c r="D5" s="6"/>
      <c r="E5" s="6"/>
      <c r="F5" s="6"/>
      <c r="G5" s="6"/>
      <c r="H5" s="6"/>
      <c r="I5" s="6"/>
      <c r="J5" s="5">
        <v>4</v>
      </c>
      <c r="K5" s="5">
        <v>1</v>
      </c>
      <c r="L5" s="6"/>
      <c r="M5" s="6"/>
      <c r="N5" s="6"/>
      <c r="O5" s="6"/>
      <c r="P5" s="5">
        <v>1</v>
      </c>
      <c r="Q5" s="6"/>
      <c r="R5" s="6"/>
      <c r="S5" s="6"/>
      <c r="T5" s="6"/>
      <c r="U5" s="6"/>
      <c r="V5" s="6"/>
      <c r="W5" s="6"/>
      <c r="X5" s="6"/>
      <c r="Y5" s="6"/>
      <c r="Z5" s="6"/>
      <c r="AA5" s="6"/>
      <c r="AB5" s="6"/>
      <c r="AC5" s="6"/>
      <c r="AD5" s="5">
        <v>1</v>
      </c>
      <c r="AE5" s="6"/>
      <c r="AF5" s="6"/>
      <c r="AG5" s="6"/>
      <c r="AH5" s="5">
        <v>1</v>
      </c>
      <c r="AI5" s="6"/>
      <c r="AJ5" s="6"/>
      <c r="AK5" s="6"/>
      <c r="AL5" s="6"/>
      <c r="AM5" s="6"/>
      <c r="AN5" s="6"/>
      <c r="AO5" s="6"/>
      <c r="AP5" s="6"/>
      <c r="AQ5" s="6"/>
      <c r="AR5" s="6"/>
      <c r="AS5" s="6"/>
      <c r="AT5" s="6"/>
      <c r="AU5" s="6"/>
    </row>
    <row r="6" spans="1:47" ht="12.75" customHeight="1">
      <c r="A6" s="5" t="s">
        <v>9</v>
      </c>
      <c r="B6" s="5">
        <f t="shared" si="0"/>
        <v>0</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row>
    <row r="7" spans="1:47" ht="12.75" customHeight="1">
      <c r="A7" s="5"/>
      <c r="B7" s="5"/>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ht="12.75" customHeight="1">
      <c r="A8" s="5" t="s">
        <v>10</v>
      </c>
      <c r="B8" s="5">
        <f t="shared" ref="B8:B13" si="1">SUM(C8:AK8)</f>
        <v>0</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ht="12.75" customHeight="1">
      <c r="A9" s="4" t="s">
        <v>11</v>
      </c>
      <c r="B9" s="5">
        <f t="shared" si="1"/>
        <v>14</v>
      </c>
      <c r="C9" s="5">
        <v>3</v>
      </c>
      <c r="D9" s="6"/>
      <c r="E9" s="5">
        <v>1</v>
      </c>
      <c r="F9" s="5">
        <v>1</v>
      </c>
      <c r="G9" s="6"/>
      <c r="H9" s="6"/>
      <c r="I9" s="5">
        <v>2</v>
      </c>
      <c r="J9" s="5">
        <v>2</v>
      </c>
      <c r="K9" s="6"/>
      <c r="L9" s="6"/>
      <c r="M9" s="6"/>
      <c r="N9" s="6"/>
      <c r="O9" s="6"/>
      <c r="P9" s="6"/>
      <c r="Q9" s="6"/>
      <c r="R9" s="6"/>
      <c r="S9" s="6"/>
      <c r="T9" s="6"/>
      <c r="U9" s="6"/>
      <c r="V9" s="5">
        <v>1</v>
      </c>
      <c r="W9" s="6"/>
      <c r="X9" s="6"/>
      <c r="Y9" s="6"/>
      <c r="Z9" s="6"/>
      <c r="AA9" s="6"/>
      <c r="AB9" s="6"/>
      <c r="AC9" s="6"/>
      <c r="AD9" s="5">
        <v>2</v>
      </c>
      <c r="AE9" s="6"/>
      <c r="AF9" s="6"/>
      <c r="AG9" s="5">
        <v>1</v>
      </c>
      <c r="AH9" s="5">
        <v>1</v>
      </c>
      <c r="AI9" s="6"/>
      <c r="AJ9" s="6"/>
      <c r="AK9" s="6"/>
      <c r="AL9" s="6"/>
      <c r="AM9" s="6"/>
      <c r="AN9" s="6"/>
      <c r="AO9" s="6"/>
      <c r="AP9" s="6"/>
      <c r="AQ9" s="6"/>
      <c r="AR9" s="6"/>
      <c r="AS9" s="6"/>
      <c r="AT9" s="6"/>
      <c r="AU9" s="6"/>
    </row>
    <row r="10" spans="1:47" ht="12.75" customHeight="1">
      <c r="A10" s="5" t="s">
        <v>12</v>
      </c>
      <c r="B10" s="5">
        <f t="shared" si="1"/>
        <v>0</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ht="12.75" customHeight="1">
      <c r="A11" s="4" t="s">
        <v>126</v>
      </c>
      <c r="B11" s="5">
        <f t="shared" si="1"/>
        <v>13</v>
      </c>
      <c r="C11" s="5">
        <v>2</v>
      </c>
      <c r="D11" s="6"/>
      <c r="E11" s="6"/>
      <c r="F11" s="5">
        <v>2</v>
      </c>
      <c r="G11" s="6"/>
      <c r="H11" s="6"/>
      <c r="I11" s="5">
        <v>2</v>
      </c>
      <c r="J11" s="5">
        <v>3</v>
      </c>
      <c r="K11" s="5">
        <v>1</v>
      </c>
      <c r="L11" s="6"/>
      <c r="M11" s="6"/>
      <c r="N11" s="6"/>
      <c r="O11" s="6"/>
      <c r="P11" s="6"/>
      <c r="Q11" s="6"/>
      <c r="R11" s="6"/>
      <c r="S11" s="6"/>
      <c r="T11" s="6"/>
      <c r="U11" s="6"/>
      <c r="V11" s="6"/>
      <c r="W11" s="6"/>
      <c r="X11" s="6"/>
      <c r="Y11" s="6"/>
      <c r="Z11" s="6"/>
      <c r="AA11" s="6"/>
      <c r="AB11" s="6"/>
      <c r="AC11" s="6"/>
      <c r="AD11" s="5">
        <v>1</v>
      </c>
      <c r="AE11" s="6"/>
      <c r="AF11" s="5">
        <v>1</v>
      </c>
      <c r="AG11" s="6"/>
      <c r="AH11" s="5">
        <v>1</v>
      </c>
      <c r="AI11" s="6"/>
      <c r="AJ11" s="6"/>
      <c r="AK11" s="6"/>
      <c r="AL11" s="6"/>
      <c r="AM11" s="6"/>
      <c r="AN11" s="6"/>
      <c r="AO11" s="6"/>
      <c r="AP11" s="6"/>
      <c r="AQ11" s="6"/>
      <c r="AR11" s="6"/>
      <c r="AS11" s="6"/>
      <c r="AT11" s="6"/>
      <c r="AU11" s="6"/>
    </row>
    <row r="12" spans="1:47" ht="12.75" customHeight="1">
      <c r="A12" s="4" t="s">
        <v>127</v>
      </c>
      <c r="B12" s="5">
        <f t="shared" si="1"/>
        <v>105</v>
      </c>
      <c r="C12" s="5">
        <v>13</v>
      </c>
      <c r="D12" s="5">
        <v>2</v>
      </c>
      <c r="E12" s="5">
        <v>2</v>
      </c>
      <c r="F12" s="5">
        <v>21</v>
      </c>
      <c r="G12" s="5">
        <v>1</v>
      </c>
      <c r="H12" s="6"/>
      <c r="I12" s="5">
        <v>2</v>
      </c>
      <c r="J12" s="5">
        <v>22</v>
      </c>
      <c r="K12" s="5">
        <v>3</v>
      </c>
      <c r="L12" s="6"/>
      <c r="M12" s="6"/>
      <c r="N12" s="6"/>
      <c r="O12" s="6"/>
      <c r="P12" s="6"/>
      <c r="Q12" s="6"/>
      <c r="R12" s="5">
        <v>4</v>
      </c>
      <c r="S12" s="6"/>
      <c r="T12" s="6"/>
      <c r="U12" s="6"/>
      <c r="V12" s="6"/>
      <c r="W12" s="6"/>
      <c r="X12" s="6"/>
      <c r="Y12" s="6"/>
      <c r="Z12" s="6"/>
      <c r="AA12" s="6"/>
      <c r="AB12" s="6"/>
      <c r="AC12" s="6"/>
      <c r="AD12" s="5">
        <v>20</v>
      </c>
      <c r="AE12" s="6"/>
      <c r="AF12" s="5">
        <v>2</v>
      </c>
      <c r="AG12" s="6"/>
      <c r="AH12" s="5">
        <v>3</v>
      </c>
      <c r="AI12" s="6"/>
      <c r="AJ12" s="5">
        <v>10</v>
      </c>
      <c r="AK12" s="6"/>
      <c r="AL12" s="6"/>
      <c r="AM12" s="6"/>
      <c r="AN12" s="6"/>
      <c r="AO12" s="6"/>
      <c r="AP12" s="6"/>
      <c r="AQ12" s="6"/>
      <c r="AR12" s="6"/>
      <c r="AS12" s="6"/>
      <c r="AT12" s="6"/>
      <c r="AU12" s="6"/>
    </row>
    <row r="13" spans="1:47" ht="12.75" customHeight="1">
      <c r="A13" s="5" t="s">
        <v>15</v>
      </c>
      <c r="B13" s="5">
        <f t="shared" si="1"/>
        <v>0</v>
      </c>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ht="12.75" customHeight="1">
      <c r="A14" s="5"/>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ht="12.75" customHeight="1">
      <c r="A15" s="5" t="s">
        <v>16</v>
      </c>
      <c r="B15" s="5">
        <f t="shared" ref="B15:B25" si="2">SUM(C15:AK15)</f>
        <v>0</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ht="12.75" customHeight="1">
      <c r="A16" s="5" t="s">
        <v>17</v>
      </c>
      <c r="B16" s="5">
        <f t="shared" si="2"/>
        <v>0</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ht="12.75" customHeight="1">
      <c r="A17" s="5" t="s">
        <v>18</v>
      </c>
      <c r="B17" s="5">
        <f t="shared" si="2"/>
        <v>0</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ht="12.75" customHeight="1">
      <c r="A18" s="5" t="s">
        <v>19</v>
      </c>
      <c r="B18" s="5">
        <f t="shared" si="2"/>
        <v>0</v>
      </c>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ht="12.75" customHeight="1">
      <c r="A19" s="5" t="s">
        <v>20</v>
      </c>
      <c r="B19" s="5">
        <f t="shared" si="2"/>
        <v>0</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ht="12.75" customHeight="1">
      <c r="A20" s="5" t="s">
        <v>21</v>
      </c>
      <c r="B20" s="5">
        <f t="shared" si="2"/>
        <v>0</v>
      </c>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ht="12.75" customHeight="1">
      <c r="A21" s="5" t="s">
        <v>22</v>
      </c>
      <c r="B21" s="5">
        <f t="shared" si="2"/>
        <v>0</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ht="12.75" customHeight="1">
      <c r="A22" s="5" t="s">
        <v>23</v>
      </c>
      <c r="B22" s="5">
        <f t="shared" si="2"/>
        <v>0</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ht="12.75" customHeight="1">
      <c r="A23" s="5" t="s">
        <v>24</v>
      </c>
      <c r="B23" s="5">
        <f t="shared" si="2"/>
        <v>0</v>
      </c>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ht="12.75" customHeight="1">
      <c r="A24" s="5" t="s">
        <v>25</v>
      </c>
      <c r="B24" s="5">
        <f t="shared" si="2"/>
        <v>0</v>
      </c>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ht="12.75" customHeight="1">
      <c r="A25" s="58" t="s">
        <v>128</v>
      </c>
      <c r="B25" s="5">
        <f t="shared" si="2"/>
        <v>0</v>
      </c>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ht="12.75" customHeight="1">
      <c r="A26" s="5"/>
      <c r="B26" s="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ht="12.75" customHeight="1">
      <c r="A27" s="4" t="s">
        <v>27</v>
      </c>
      <c r="B27" s="5">
        <f t="shared" ref="B27:B28" si="3">SUM(C27:AK27)</f>
        <v>24</v>
      </c>
      <c r="C27" s="6"/>
      <c r="D27" s="5">
        <v>1</v>
      </c>
      <c r="E27" s="6"/>
      <c r="F27" s="5">
        <v>2</v>
      </c>
      <c r="G27" s="6"/>
      <c r="H27" s="6"/>
      <c r="I27" s="5">
        <v>4</v>
      </c>
      <c r="J27" s="5">
        <v>4</v>
      </c>
      <c r="K27" s="5">
        <v>2</v>
      </c>
      <c r="L27" s="6"/>
      <c r="M27" s="6"/>
      <c r="N27" s="6"/>
      <c r="O27" s="6"/>
      <c r="P27" s="6"/>
      <c r="Q27" s="6"/>
      <c r="R27" s="6"/>
      <c r="S27" s="6"/>
      <c r="T27" s="6"/>
      <c r="U27" s="6"/>
      <c r="V27" s="6"/>
      <c r="W27" s="6"/>
      <c r="X27" s="6"/>
      <c r="Y27" s="6"/>
      <c r="Z27" s="6"/>
      <c r="AA27" s="6"/>
      <c r="AB27" s="6"/>
      <c r="AC27" s="6"/>
      <c r="AD27" s="5">
        <v>10</v>
      </c>
      <c r="AE27" s="6"/>
      <c r="AF27" s="5">
        <v>1</v>
      </c>
      <c r="AG27" s="6"/>
      <c r="AH27" s="6"/>
      <c r="AI27" s="6"/>
      <c r="AJ27" s="6"/>
      <c r="AK27" s="6"/>
      <c r="AL27" s="6"/>
      <c r="AM27" s="6"/>
      <c r="AN27" s="6"/>
      <c r="AO27" s="6"/>
      <c r="AP27" s="6"/>
      <c r="AQ27" s="6"/>
      <c r="AR27" s="6"/>
      <c r="AS27" s="6"/>
      <c r="AT27" s="6"/>
      <c r="AU27" s="6"/>
    </row>
    <row r="28" spans="1:47" ht="12.75" customHeight="1">
      <c r="A28" s="4" t="s">
        <v>28</v>
      </c>
      <c r="B28" s="5">
        <f t="shared" si="3"/>
        <v>7</v>
      </c>
      <c r="C28" s="6"/>
      <c r="D28" s="6"/>
      <c r="E28" s="6"/>
      <c r="F28" s="6"/>
      <c r="G28" s="6"/>
      <c r="H28" s="6"/>
      <c r="I28" s="5">
        <v>2</v>
      </c>
      <c r="J28" s="5">
        <v>3</v>
      </c>
      <c r="K28" s="6"/>
      <c r="L28" s="6"/>
      <c r="M28" s="6"/>
      <c r="N28" s="6"/>
      <c r="O28" s="6"/>
      <c r="P28" s="6"/>
      <c r="Q28" s="6"/>
      <c r="R28" s="6"/>
      <c r="S28" s="6"/>
      <c r="T28" s="6"/>
      <c r="U28" s="6"/>
      <c r="V28" s="6"/>
      <c r="W28" s="6"/>
      <c r="X28" s="6"/>
      <c r="Y28" s="6"/>
      <c r="Z28" s="6"/>
      <c r="AA28" s="6"/>
      <c r="AB28" s="6"/>
      <c r="AC28" s="6"/>
      <c r="AD28" s="5">
        <v>2</v>
      </c>
      <c r="AE28" s="6"/>
      <c r="AF28" s="6"/>
      <c r="AG28" s="6"/>
      <c r="AH28" s="6"/>
      <c r="AI28" s="6"/>
      <c r="AJ28" s="6"/>
      <c r="AK28" s="6"/>
      <c r="AL28" s="6"/>
      <c r="AM28" s="6"/>
      <c r="AN28" s="6"/>
      <c r="AO28" s="6"/>
      <c r="AP28" s="6"/>
      <c r="AQ28" s="6"/>
      <c r="AR28" s="6"/>
      <c r="AS28" s="6"/>
      <c r="AT28" s="6"/>
      <c r="AU28" s="6"/>
    </row>
    <row r="29" spans="1:47" ht="12.75" customHeight="1">
      <c r="A29" s="5"/>
      <c r="B29" s="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row>
    <row r="30" spans="1:47" ht="12.75" customHeight="1">
      <c r="A30" s="5" t="s">
        <v>30</v>
      </c>
      <c r="B30" s="5">
        <f>SUM(C30:AK30)</f>
        <v>0</v>
      </c>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row>
    <row r="31" spans="1:47" ht="12.75" customHeight="1">
      <c r="A31" s="5"/>
      <c r="B31" s="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row>
    <row r="32" spans="1:47" ht="12.75" customHeight="1">
      <c r="A32" s="4" t="s">
        <v>31</v>
      </c>
      <c r="B32" s="5">
        <f t="shared" ref="B32:B36" si="4">SUM(C32:AK32)</f>
        <v>17</v>
      </c>
      <c r="C32" s="5">
        <v>5</v>
      </c>
      <c r="D32" s="6"/>
      <c r="E32" s="5">
        <v>1</v>
      </c>
      <c r="F32" s="5">
        <v>4</v>
      </c>
      <c r="G32" s="6"/>
      <c r="H32" s="6"/>
      <c r="I32" s="6"/>
      <c r="J32" s="5">
        <v>7</v>
      </c>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row>
    <row r="33" spans="1:47" ht="12.75" customHeight="1">
      <c r="A33" s="5" t="s">
        <v>32</v>
      </c>
      <c r="B33" s="5">
        <f t="shared" si="4"/>
        <v>0</v>
      </c>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row>
    <row r="34" spans="1:47" ht="12.75" customHeight="1">
      <c r="A34" s="58" t="s">
        <v>33</v>
      </c>
      <c r="B34" s="5">
        <f t="shared" si="4"/>
        <v>11</v>
      </c>
      <c r="C34" s="6"/>
      <c r="D34" s="6"/>
      <c r="E34" s="6"/>
      <c r="F34" s="5">
        <v>3</v>
      </c>
      <c r="G34" s="6"/>
      <c r="H34" s="6"/>
      <c r="I34" s="6"/>
      <c r="J34" s="5">
        <v>5</v>
      </c>
      <c r="K34" s="6"/>
      <c r="L34" s="6"/>
      <c r="M34" s="6"/>
      <c r="N34" s="6"/>
      <c r="O34" s="6"/>
      <c r="P34" s="6"/>
      <c r="Q34" s="6"/>
      <c r="R34" s="6"/>
      <c r="S34" s="6"/>
      <c r="T34" s="6"/>
      <c r="U34" s="6"/>
      <c r="V34" s="6"/>
      <c r="W34" s="6"/>
      <c r="X34" s="6"/>
      <c r="Y34" s="6"/>
      <c r="Z34" s="6"/>
      <c r="AA34" s="6"/>
      <c r="AB34" s="6"/>
      <c r="AC34" s="6"/>
      <c r="AD34" s="5">
        <v>1</v>
      </c>
      <c r="AE34" s="6"/>
      <c r="AF34" s="6"/>
      <c r="AG34" s="5">
        <v>1</v>
      </c>
      <c r="AH34" s="5">
        <v>1</v>
      </c>
      <c r="AI34" s="6"/>
      <c r="AJ34" s="6"/>
      <c r="AK34" s="6"/>
      <c r="AL34" s="6"/>
      <c r="AM34" s="6"/>
      <c r="AN34" s="6"/>
      <c r="AO34" s="6"/>
      <c r="AP34" s="6"/>
      <c r="AQ34" s="6"/>
      <c r="AR34" s="6"/>
      <c r="AS34" s="6"/>
      <c r="AT34" s="6"/>
      <c r="AU34" s="6"/>
    </row>
    <row r="35" spans="1:47" ht="12.75" customHeight="1">
      <c r="A35" s="4" t="s">
        <v>129</v>
      </c>
      <c r="B35" s="5">
        <f t="shared" si="4"/>
        <v>1</v>
      </c>
      <c r="C35" s="6"/>
      <c r="D35" s="5">
        <v>1</v>
      </c>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row>
    <row r="36" spans="1:47" ht="12.75" customHeight="1">
      <c r="A36" s="58" t="s">
        <v>37</v>
      </c>
      <c r="B36" s="5">
        <f t="shared" si="4"/>
        <v>0</v>
      </c>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row>
    <row r="37" spans="1:47" ht="12.75" customHeight="1">
      <c r="A37" s="5"/>
      <c r="B37" s="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row r="38" spans="1:47" ht="12.75" customHeight="1">
      <c r="A38" s="4" t="s">
        <v>38</v>
      </c>
      <c r="B38" s="5">
        <f t="shared" ref="B38:B40" si="5">SUM(C38:AK38)</f>
        <v>1</v>
      </c>
      <c r="C38" s="6"/>
      <c r="D38" s="6"/>
      <c r="E38" s="6"/>
      <c r="F38" s="6"/>
      <c r="G38" s="6"/>
      <c r="H38" s="6"/>
      <c r="I38" s="6"/>
      <c r="J38" s="5">
        <v>1</v>
      </c>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row>
    <row r="39" spans="1:47" ht="12.75" customHeight="1">
      <c r="A39" s="4" t="s">
        <v>39</v>
      </c>
      <c r="B39" s="5">
        <f t="shared" si="5"/>
        <v>2</v>
      </c>
      <c r="C39" s="6"/>
      <c r="D39" s="6"/>
      <c r="E39" s="6"/>
      <c r="F39" s="6"/>
      <c r="G39" s="6"/>
      <c r="H39" s="6"/>
      <c r="I39" s="5">
        <v>1</v>
      </c>
      <c r="J39" s="5">
        <v>1</v>
      </c>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row>
    <row r="40" spans="1:47" ht="12.75" customHeight="1">
      <c r="A40" s="5" t="s">
        <v>40</v>
      </c>
      <c r="B40" s="5">
        <f t="shared" si="5"/>
        <v>0</v>
      </c>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row>
    <row r="41" spans="1:47" ht="12.75" customHeight="1">
      <c r="A41" s="5" t="s">
        <v>41</v>
      </c>
      <c r="B41" s="5"/>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5">
        <v>1</v>
      </c>
      <c r="AE41" s="6"/>
      <c r="AF41" s="6"/>
      <c r="AG41" s="6"/>
      <c r="AH41" s="6"/>
      <c r="AI41" s="6"/>
      <c r="AJ41" s="6"/>
      <c r="AK41" s="6"/>
      <c r="AL41" s="6"/>
      <c r="AM41" s="6"/>
      <c r="AN41" s="6"/>
      <c r="AO41" s="6"/>
      <c r="AP41" s="6"/>
      <c r="AQ41" s="6"/>
      <c r="AR41" s="6"/>
      <c r="AS41" s="6"/>
      <c r="AT41" s="6"/>
      <c r="AU41" s="6"/>
    </row>
    <row r="42" spans="1:47" ht="12.75" customHeight="1">
      <c r="A42" s="58" t="s">
        <v>42</v>
      </c>
      <c r="B42" s="5">
        <f>SUM(C42:AK42)</f>
        <v>0</v>
      </c>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row>
    <row r="43" spans="1:47" ht="12.75" customHeight="1">
      <c r="A43" s="5"/>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row>
    <row r="44" spans="1:47" ht="12.75" customHeight="1">
      <c r="A44" s="4" t="s">
        <v>43</v>
      </c>
      <c r="B44" s="5">
        <f t="shared" ref="B44:B53" si="6">SUM(C44:AK44)</f>
        <v>2</v>
      </c>
      <c r="C44" s="6"/>
      <c r="D44" s="6"/>
      <c r="E44" s="6"/>
      <c r="F44" s="6"/>
      <c r="G44" s="6"/>
      <c r="H44" s="6"/>
      <c r="I44" s="6"/>
      <c r="J44" s="6"/>
      <c r="K44" s="6"/>
      <c r="L44" s="6"/>
      <c r="M44" s="6"/>
      <c r="N44" s="6"/>
      <c r="O44" s="6"/>
      <c r="P44" s="6"/>
      <c r="Q44" s="6"/>
      <c r="R44" s="5">
        <v>1</v>
      </c>
      <c r="S44" s="6"/>
      <c r="T44" s="6"/>
      <c r="U44" s="6"/>
      <c r="V44" s="6"/>
      <c r="W44" s="6"/>
      <c r="X44" s="6"/>
      <c r="Y44" s="6"/>
      <c r="Z44" s="6"/>
      <c r="AA44" s="6"/>
      <c r="AB44" s="6"/>
      <c r="AC44" s="6"/>
      <c r="AD44" s="5">
        <v>1</v>
      </c>
      <c r="AE44" s="6"/>
      <c r="AF44" s="6"/>
      <c r="AG44" s="6"/>
      <c r="AH44" s="6"/>
      <c r="AI44" s="6"/>
      <c r="AJ44" s="6"/>
      <c r="AK44" s="6"/>
      <c r="AL44" s="6"/>
      <c r="AM44" s="6"/>
      <c r="AN44" s="6"/>
      <c r="AO44" s="6"/>
      <c r="AP44" s="6"/>
      <c r="AQ44" s="6"/>
      <c r="AR44" s="6"/>
      <c r="AS44" s="6"/>
      <c r="AT44" s="6"/>
      <c r="AU44" s="6"/>
    </row>
    <row r="45" spans="1:47" ht="12.75" customHeight="1">
      <c r="A45" s="4" t="s">
        <v>44</v>
      </c>
      <c r="B45" s="5">
        <f t="shared" si="6"/>
        <v>1</v>
      </c>
      <c r="C45" s="6"/>
      <c r="D45" s="6"/>
      <c r="E45" s="6"/>
      <c r="F45" s="5">
        <v>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row>
    <row r="46" spans="1:47" ht="12.75" customHeight="1">
      <c r="A46" s="5" t="s">
        <v>45</v>
      </c>
      <c r="B46" s="5">
        <f t="shared" si="6"/>
        <v>0</v>
      </c>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row>
    <row r="47" spans="1:47" ht="12.75" customHeight="1">
      <c r="A47" s="58" t="s">
        <v>131</v>
      </c>
      <c r="B47" s="5">
        <f t="shared" si="6"/>
        <v>10</v>
      </c>
      <c r="C47" s="6"/>
      <c r="D47" s="6"/>
      <c r="E47" s="6"/>
      <c r="F47" s="5">
        <v>7</v>
      </c>
      <c r="G47" s="6"/>
      <c r="H47" s="6"/>
      <c r="I47" s="6"/>
      <c r="J47" s="5">
        <v>2</v>
      </c>
      <c r="K47" s="6"/>
      <c r="L47" s="6"/>
      <c r="M47" s="6"/>
      <c r="N47" s="6"/>
      <c r="O47" s="6"/>
      <c r="P47" s="6"/>
      <c r="Q47" s="6"/>
      <c r="R47" s="5">
        <v>1</v>
      </c>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row>
    <row r="48" spans="1:47" ht="12.75" customHeight="1">
      <c r="A48" s="5" t="s">
        <v>47</v>
      </c>
      <c r="B48" s="5">
        <f t="shared" si="6"/>
        <v>0</v>
      </c>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row>
    <row r="49" spans="1:47" ht="12.75" customHeight="1">
      <c r="A49" s="5" t="s">
        <v>48</v>
      </c>
      <c r="B49" s="5">
        <f t="shared" si="6"/>
        <v>0</v>
      </c>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row>
    <row r="50" spans="1:47" ht="12.75" customHeight="1">
      <c r="A50" s="4" t="s">
        <v>49</v>
      </c>
      <c r="B50" s="5">
        <f t="shared" si="6"/>
        <v>1</v>
      </c>
      <c r="C50" s="6"/>
      <c r="D50" s="6"/>
      <c r="E50" s="6"/>
      <c r="F50" s="6"/>
      <c r="G50" s="6"/>
      <c r="H50" s="6"/>
      <c r="I50" s="6"/>
      <c r="J50" s="5">
        <v>1</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row>
    <row r="51" spans="1:47" ht="12.75" customHeight="1">
      <c r="A51" s="5" t="s">
        <v>50</v>
      </c>
      <c r="B51" s="5">
        <f t="shared" si="6"/>
        <v>0</v>
      </c>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row>
    <row r="52" spans="1:47" ht="12.75" customHeight="1">
      <c r="A52" s="4" t="s">
        <v>51</v>
      </c>
      <c r="B52" s="5">
        <f t="shared" si="6"/>
        <v>25</v>
      </c>
      <c r="C52" s="5">
        <v>1</v>
      </c>
      <c r="D52" s="6"/>
      <c r="E52" s="6"/>
      <c r="F52" s="5">
        <v>3</v>
      </c>
      <c r="G52" s="6"/>
      <c r="H52" s="6"/>
      <c r="I52" s="6"/>
      <c r="J52" s="5">
        <v>9</v>
      </c>
      <c r="K52" s="5">
        <v>1</v>
      </c>
      <c r="L52" s="6"/>
      <c r="M52" s="6"/>
      <c r="N52" s="6"/>
      <c r="O52" s="6"/>
      <c r="P52" s="6"/>
      <c r="Q52" s="6"/>
      <c r="R52" s="5">
        <v>3</v>
      </c>
      <c r="S52" s="6"/>
      <c r="T52" s="6"/>
      <c r="U52" s="6"/>
      <c r="V52" s="6"/>
      <c r="W52" s="6"/>
      <c r="X52" s="6"/>
      <c r="Y52" s="6"/>
      <c r="Z52" s="6"/>
      <c r="AA52" s="6"/>
      <c r="AB52" s="6"/>
      <c r="AC52" s="6"/>
      <c r="AD52" s="5">
        <v>5</v>
      </c>
      <c r="AE52" s="6"/>
      <c r="AF52" s="6"/>
      <c r="AG52" s="5">
        <v>1</v>
      </c>
      <c r="AH52" s="5">
        <v>2</v>
      </c>
      <c r="AI52" s="6"/>
      <c r="AJ52" s="6"/>
      <c r="AK52" s="6"/>
      <c r="AL52" s="6"/>
      <c r="AM52" s="6"/>
      <c r="AN52" s="6"/>
      <c r="AO52" s="6"/>
      <c r="AP52" s="6"/>
      <c r="AQ52" s="6"/>
      <c r="AR52" s="6"/>
      <c r="AS52" s="6"/>
      <c r="AT52" s="6"/>
      <c r="AU52" s="6"/>
    </row>
    <row r="53" spans="1:47" ht="12.75" customHeight="1">
      <c r="A53" s="4" t="s">
        <v>52</v>
      </c>
      <c r="B53" s="5">
        <f t="shared" si="6"/>
        <v>5</v>
      </c>
      <c r="C53" s="6"/>
      <c r="D53" s="6"/>
      <c r="E53" s="6"/>
      <c r="F53" s="5">
        <v>2</v>
      </c>
      <c r="G53" s="6"/>
      <c r="H53" s="6"/>
      <c r="I53" s="6"/>
      <c r="J53" s="6"/>
      <c r="K53" s="5">
        <v>1</v>
      </c>
      <c r="L53" s="6"/>
      <c r="M53" s="6"/>
      <c r="N53" s="6"/>
      <c r="O53" s="6"/>
      <c r="P53" s="6"/>
      <c r="Q53" s="6"/>
      <c r="R53" s="6"/>
      <c r="S53" s="6"/>
      <c r="T53" s="6"/>
      <c r="U53" s="6"/>
      <c r="V53" s="6"/>
      <c r="W53" s="6"/>
      <c r="X53" s="6"/>
      <c r="Y53" s="6"/>
      <c r="Z53" s="6"/>
      <c r="AA53" s="6"/>
      <c r="AB53" s="6"/>
      <c r="AC53" s="6"/>
      <c r="AD53" s="5">
        <v>2</v>
      </c>
      <c r="AE53" s="6"/>
      <c r="AF53" s="6"/>
      <c r="AG53" s="6"/>
      <c r="AH53" s="6"/>
      <c r="AI53" s="6"/>
      <c r="AJ53" s="6"/>
      <c r="AK53" s="6"/>
      <c r="AL53" s="6"/>
      <c r="AM53" s="6"/>
      <c r="AN53" s="6"/>
      <c r="AO53" s="6"/>
      <c r="AP53" s="6"/>
      <c r="AQ53" s="6"/>
      <c r="AR53" s="6"/>
      <c r="AS53" s="6"/>
      <c r="AT53" s="6"/>
      <c r="AU53" s="6"/>
    </row>
    <row r="54" spans="1:47" ht="12.75" customHeight="1">
      <c r="A54" s="5"/>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row>
    <row r="55" spans="1:47" ht="12.75" customHeight="1">
      <c r="A55" s="5" t="s">
        <v>53</v>
      </c>
      <c r="B55" s="5">
        <f t="shared" ref="B55:B58" si="7">SUM(C55:AK55)</f>
        <v>0</v>
      </c>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row>
    <row r="56" spans="1:47" ht="12.75" customHeight="1">
      <c r="A56" s="4" t="s">
        <v>54</v>
      </c>
      <c r="B56" s="5">
        <f t="shared" si="7"/>
        <v>1</v>
      </c>
      <c r="C56" s="6"/>
      <c r="D56" s="6"/>
      <c r="E56" s="6"/>
      <c r="F56" s="6"/>
      <c r="G56" s="5">
        <v>1</v>
      </c>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row>
    <row r="57" spans="1:47" ht="12.75" customHeight="1">
      <c r="A57" s="5" t="s">
        <v>55</v>
      </c>
      <c r="B57" s="5">
        <f t="shared" si="7"/>
        <v>0</v>
      </c>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row>
    <row r="58" spans="1:47" ht="12.75" customHeight="1">
      <c r="A58" s="5" t="s">
        <v>56</v>
      </c>
      <c r="B58" s="5">
        <f t="shared" si="7"/>
        <v>0</v>
      </c>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row>
    <row r="59" spans="1:47" ht="12.75" customHeight="1">
      <c r="A59" s="5"/>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row>
    <row r="60" spans="1:47" ht="12.75" customHeight="1">
      <c r="A60" s="4" t="s">
        <v>57</v>
      </c>
      <c r="B60" s="5">
        <f t="shared" ref="B60:B64" si="8">SUM(C60:AK60)</f>
        <v>29</v>
      </c>
      <c r="C60" s="5">
        <v>28</v>
      </c>
      <c r="D60" s="6"/>
      <c r="E60" s="6"/>
      <c r="F60" s="6"/>
      <c r="G60" s="6"/>
      <c r="H60" s="6"/>
      <c r="I60" s="6"/>
      <c r="J60" s="6"/>
      <c r="K60" s="6"/>
      <c r="L60" s="6"/>
      <c r="M60" s="6"/>
      <c r="N60" s="6"/>
      <c r="O60" s="6"/>
      <c r="P60" s="6"/>
      <c r="Q60" s="6"/>
      <c r="R60" s="5">
        <v>1</v>
      </c>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row>
    <row r="61" spans="1:47" ht="12.75" customHeight="1">
      <c r="A61" s="4" t="s">
        <v>58</v>
      </c>
      <c r="B61" s="5">
        <f t="shared" si="8"/>
        <v>6</v>
      </c>
      <c r="C61" s="6"/>
      <c r="D61" s="6"/>
      <c r="E61" s="6"/>
      <c r="F61" s="6"/>
      <c r="G61" s="5">
        <v>3</v>
      </c>
      <c r="H61" s="6"/>
      <c r="I61" s="6"/>
      <c r="J61" s="6"/>
      <c r="K61" s="6"/>
      <c r="L61" s="6"/>
      <c r="M61" s="6"/>
      <c r="N61" s="6"/>
      <c r="O61" s="6"/>
      <c r="P61" s="5">
        <v>2</v>
      </c>
      <c r="Q61" s="6"/>
      <c r="R61" s="6"/>
      <c r="S61" s="6"/>
      <c r="T61" s="6"/>
      <c r="U61" s="6"/>
      <c r="V61" s="6"/>
      <c r="W61" s="6"/>
      <c r="X61" s="6"/>
      <c r="Y61" s="6"/>
      <c r="Z61" s="6"/>
      <c r="AA61" s="6"/>
      <c r="AB61" s="6"/>
      <c r="AC61" s="6"/>
      <c r="AD61" s="5">
        <v>1</v>
      </c>
      <c r="AE61" s="6"/>
      <c r="AF61" s="6"/>
      <c r="AG61" s="6"/>
      <c r="AH61" s="6"/>
      <c r="AI61" s="6"/>
      <c r="AJ61" s="6"/>
      <c r="AK61" s="6"/>
      <c r="AL61" s="6"/>
      <c r="AM61" s="6"/>
      <c r="AN61" s="6"/>
      <c r="AO61" s="6"/>
      <c r="AP61" s="6"/>
      <c r="AQ61" s="6"/>
      <c r="AR61" s="6"/>
      <c r="AS61" s="6"/>
      <c r="AT61" s="6"/>
      <c r="AU61" s="6"/>
    </row>
    <row r="62" spans="1:47" ht="12.75" customHeight="1">
      <c r="A62" s="5" t="s">
        <v>59</v>
      </c>
      <c r="B62" s="5">
        <f t="shared" si="8"/>
        <v>0</v>
      </c>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row>
    <row r="63" spans="1:47" ht="12.75" customHeight="1">
      <c r="A63" s="5" t="s">
        <v>60</v>
      </c>
      <c r="B63" s="5">
        <f t="shared" si="8"/>
        <v>0</v>
      </c>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row>
    <row r="64" spans="1:47" ht="12.75" customHeight="1">
      <c r="A64" s="4" t="s">
        <v>61</v>
      </c>
      <c r="B64" s="5">
        <f t="shared" si="8"/>
        <v>12</v>
      </c>
      <c r="C64" s="6"/>
      <c r="D64" s="6"/>
      <c r="E64" s="6"/>
      <c r="F64" s="6"/>
      <c r="G64" s="6"/>
      <c r="H64" s="6"/>
      <c r="I64" s="5">
        <v>2</v>
      </c>
      <c r="J64" s="5">
        <v>5</v>
      </c>
      <c r="K64" s="6"/>
      <c r="L64" s="6"/>
      <c r="M64" s="6"/>
      <c r="N64" s="6"/>
      <c r="O64" s="6"/>
      <c r="P64" s="5">
        <v>1</v>
      </c>
      <c r="Q64" s="6"/>
      <c r="R64" s="5">
        <v>1</v>
      </c>
      <c r="S64" s="6"/>
      <c r="T64" s="6"/>
      <c r="U64" s="6"/>
      <c r="V64" s="6"/>
      <c r="W64" s="6"/>
      <c r="X64" s="6"/>
      <c r="Y64" s="6"/>
      <c r="Z64" s="6"/>
      <c r="AA64" s="6"/>
      <c r="AB64" s="6"/>
      <c r="AC64" s="6"/>
      <c r="AD64" s="5">
        <v>2</v>
      </c>
      <c r="AE64" s="6"/>
      <c r="AF64" s="6"/>
      <c r="AG64" s="5">
        <v>1</v>
      </c>
      <c r="AH64" s="6"/>
      <c r="AI64" s="6"/>
      <c r="AJ64" s="6"/>
      <c r="AK64" s="6"/>
      <c r="AL64" s="6"/>
      <c r="AM64" s="6"/>
      <c r="AN64" s="6"/>
      <c r="AO64" s="6"/>
      <c r="AP64" s="6"/>
      <c r="AQ64" s="6"/>
      <c r="AR64" s="6"/>
      <c r="AS64" s="6"/>
      <c r="AT64" s="6"/>
      <c r="AU64" s="6"/>
    </row>
    <row r="65" spans="1:47" ht="12.75" customHeight="1">
      <c r="A65" s="5"/>
      <c r="B65" s="5"/>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row>
    <row r="66" spans="1:47" ht="12.75" customHeight="1">
      <c r="A66" s="4" t="s">
        <v>62</v>
      </c>
      <c r="B66" s="5">
        <f>SUM(C66:AK66)</f>
        <v>40</v>
      </c>
      <c r="C66" s="6"/>
      <c r="D66" s="6"/>
      <c r="E66" s="5">
        <v>2</v>
      </c>
      <c r="F66" s="5">
        <v>5</v>
      </c>
      <c r="G66" s="5">
        <v>1</v>
      </c>
      <c r="H66" s="6"/>
      <c r="I66" s="6"/>
      <c r="J66" s="5">
        <v>2</v>
      </c>
      <c r="K66" s="5">
        <v>10</v>
      </c>
      <c r="L66" s="6"/>
      <c r="M66" s="6"/>
      <c r="N66" s="6"/>
      <c r="O66" s="6"/>
      <c r="P66" s="5">
        <v>6</v>
      </c>
      <c r="Q66" s="6"/>
      <c r="R66" s="5">
        <v>3</v>
      </c>
      <c r="S66" s="6"/>
      <c r="T66" s="6"/>
      <c r="U66" s="6"/>
      <c r="V66" s="5">
        <v>1</v>
      </c>
      <c r="W66" s="6"/>
      <c r="X66" s="6"/>
      <c r="Y66" s="6"/>
      <c r="Z66" s="6"/>
      <c r="AA66" s="6"/>
      <c r="AB66" s="6"/>
      <c r="AC66" s="6"/>
      <c r="AD66" s="5">
        <v>3</v>
      </c>
      <c r="AE66" s="6"/>
      <c r="AF66" s="5">
        <v>1</v>
      </c>
      <c r="AG66" s="5">
        <v>2</v>
      </c>
      <c r="AH66" s="5">
        <v>2</v>
      </c>
      <c r="AI66" s="6"/>
      <c r="AJ66" s="5">
        <v>2</v>
      </c>
      <c r="AK66" s="6"/>
      <c r="AL66" s="6"/>
      <c r="AM66" s="6"/>
      <c r="AN66" s="6"/>
      <c r="AO66" s="6"/>
      <c r="AP66" s="6"/>
      <c r="AQ66" s="6"/>
      <c r="AR66" s="6"/>
      <c r="AS66" s="6"/>
      <c r="AT66" s="6"/>
      <c r="AU66" s="6"/>
    </row>
    <row r="67" spans="1:47" ht="12.75" customHeight="1">
      <c r="A67" s="5"/>
      <c r="B67" s="5"/>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row>
    <row r="68" spans="1:47" ht="12.75" customHeight="1">
      <c r="A68" s="4" t="s">
        <v>63</v>
      </c>
      <c r="B68" s="5">
        <f t="shared" ref="B68:B70" si="9">SUM(C68:AK68)</f>
        <v>2</v>
      </c>
      <c r="C68" s="6"/>
      <c r="D68" s="6"/>
      <c r="E68" s="6"/>
      <c r="F68" s="5">
        <v>1</v>
      </c>
      <c r="G68" s="6"/>
      <c r="H68" s="6"/>
      <c r="I68" s="6"/>
      <c r="J68" s="6"/>
      <c r="K68" s="6"/>
      <c r="L68" s="6"/>
      <c r="M68" s="6"/>
      <c r="N68" s="6"/>
      <c r="O68" s="6"/>
      <c r="P68" s="6"/>
      <c r="Q68" s="6"/>
      <c r="R68" s="6"/>
      <c r="S68" s="6"/>
      <c r="T68" s="6"/>
      <c r="U68" s="6"/>
      <c r="V68" s="6"/>
      <c r="W68" s="6"/>
      <c r="X68" s="6"/>
      <c r="Y68" s="6"/>
      <c r="Z68" s="6"/>
      <c r="AA68" s="6"/>
      <c r="AB68" s="6"/>
      <c r="AC68" s="6"/>
      <c r="AD68" s="5">
        <v>1</v>
      </c>
      <c r="AE68" s="6"/>
      <c r="AF68" s="6"/>
      <c r="AG68" s="6"/>
      <c r="AH68" s="6"/>
      <c r="AI68" s="6"/>
      <c r="AJ68" s="6"/>
      <c r="AK68" s="6"/>
      <c r="AL68" s="6"/>
      <c r="AM68" s="6"/>
      <c r="AN68" s="6"/>
      <c r="AO68" s="6"/>
      <c r="AP68" s="6"/>
      <c r="AQ68" s="6"/>
      <c r="AR68" s="6"/>
      <c r="AS68" s="6"/>
      <c r="AT68" s="6"/>
      <c r="AU68" s="6"/>
    </row>
    <row r="69" spans="1:47" ht="12.75" customHeight="1">
      <c r="A69" s="5" t="s">
        <v>64</v>
      </c>
      <c r="B69" s="5">
        <f t="shared" si="9"/>
        <v>0</v>
      </c>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row>
    <row r="70" spans="1:47" ht="12.75" customHeight="1">
      <c r="A70" s="58" t="s">
        <v>135</v>
      </c>
      <c r="B70" s="5">
        <f t="shared" si="9"/>
        <v>0</v>
      </c>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row>
    <row r="71" spans="1:47" ht="12.75" customHeight="1">
      <c r="A71" s="17"/>
      <c r="B71" s="5"/>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row>
    <row r="72" spans="1:47" ht="12.75" customHeight="1">
      <c r="A72" s="5" t="s">
        <v>67</v>
      </c>
      <c r="B72" s="5">
        <f t="shared" ref="B72:B82" si="10">SUM(C72:AK72)</f>
        <v>0</v>
      </c>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row>
    <row r="73" spans="1:47" ht="12.75" customHeight="1">
      <c r="A73" s="71" t="s">
        <v>68</v>
      </c>
      <c r="B73" s="5">
        <f t="shared" si="10"/>
        <v>4</v>
      </c>
      <c r="C73" s="5">
        <v>1</v>
      </c>
      <c r="D73" s="6"/>
      <c r="E73" s="6"/>
      <c r="F73" s="6"/>
      <c r="G73" s="6"/>
      <c r="H73" s="6"/>
      <c r="I73" s="6"/>
      <c r="J73" s="6"/>
      <c r="K73" s="6"/>
      <c r="L73" s="6"/>
      <c r="M73" s="6"/>
      <c r="N73" s="6"/>
      <c r="O73" s="6"/>
      <c r="P73" s="6"/>
      <c r="Q73" s="6"/>
      <c r="R73" s="6"/>
      <c r="S73" s="6"/>
      <c r="T73" s="6"/>
      <c r="U73" s="6"/>
      <c r="V73" s="6"/>
      <c r="W73" s="6"/>
      <c r="X73" s="6"/>
      <c r="Y73" s="6"/>
      <c r="Z73" s="6"/>
      <c r="AA73" s="6"/>
      <c r="AB73" s="6"/>
      <c r="AC73" s="6"/>
      <c r="AD73" s="5">
        <v>3</v>
      </c>
      <c r="AE73" s="6"/>
      <c r="AF73" s="6"/>
      <c r="AG73" s="6"/>
      <c r="AH73" s="6"/>
      <c r="AI73" s="6"/>
      <c r="AJ73" s="6"/>
      <c r="AK73" s="6"/>
      <c r="AL73" s="6"/>
      <c r="AM73" s="6"/>
      <c r="AN73" s="6"/>
      <c r="AO73" s="6"/>
      <c r="AP73" s="6"/>
      <c r="AQ73" s="6"/>
      <c r="AR73" s="6"/>
      <c r="AS73" s="6"/>
      <c r="AT73" s="6"/>
      <c r="AU73" s="6"/>
    </row>
    <row r="74" spans="1:47" ht="12.75" customHeight="1">
      <c r="A74" s="5" t="s">
        <v>69</v>
      </c>
      <c r="B74" s="5">
        <f t="shared" si="10"/>
        <v>0</v>
      </c>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row>
    <row r="75" spans="1:47" ht="12.75" customHeight="1">
      <c r="A75" s="5" t="s">
        <v>72</v>
      </c>
      <c r="B75" s="5">
        <f t="shared" si="10"/>
        <v>0</v>
      </c>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row>
    <row r="76" spans="1:47" ht="12.75" customHeight="1">
      <c r="A76" s="5" t="s">
        <v>74</v>
      </c>
      <c r="B76" s="5">
        <f t="shared" si="10"/>
        <v>0</v>
      </c>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row>
    <row r="77" spans="1:47" ht="12.75" customHeight="1">
      <c r="A77" s="4" t="s">
        <v>75</v>
      </c>
      <c r="B77" s="5">
        <f t="shared" si="10"/>
        <v>1</v>
      </c>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5">
        <v>1</v>
      </c>
      <c r="AE77" s="6"/>
      <c r="AF77" s="6"/>
      <c r="AG77" s="6"/>
      <c r="AH77" s="6"/>
      <c r="AI77" s="6"/>
      <c r="AJ77" s="6"/>
      <c r="AK77" s="6"/>
      <c r="AL77" s="6"/>
      <c r="AM77" s="6"/>
      <c r="AN77" s="6"/>
      <c r="AO77" s="6"/>
      <c r="AP77" s="6"/>
      <c r="AQ77" s="6"/>
      <c r="AR77" s="6"/>
      <c r="AS77" s="6"/>
      <c r="AT77" s="6"/>
      <c r="AU77" s="6"/>
    </row>
    <row r="78" spans="1:47" ht="12.75" customHeight="1">
      <c r="A78" s="5" t="s">
        <v>78</v>
      </c>
      <c r="B78" s="5">
        <f t="shared" si="10"/>
        <v>0</v>
      </c>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row>
    <row r="79" spans="1:47" ht="12.75" customHeight="1">
      <c r="A79" s="5" t="s">
        <v>79</v>
      </c>
      <c r="B79" s="5">
        <f t="shared" si="10"/>
        <v>0</v>
      </c>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row>
    <row r="80" spans="1:47" ht="12.75" customHeight="1">
      <c r="A80" s="5" t="s">
        <v>80</v>
      </c>
      <c r="B80" s="5">
        <f t="shared" si="10"/>
        <v>0</v>
      </c>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row>
    <row r="81" spans="1:47" ht="12.75" customHeight="1">
      <c r="A81" s="5" t="s">
        <v>81</v>
      </c>
      <c r="B81" s="5">
        <f t="shared" si="10"/>
        <v>0</v>
      </c>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row>
    <row r="82" spans="1:47" ht="12.75" customHeight="1">
      <c r="A82" s="58" t="s">
        <v>136</v>
      </c>
      <c r="B82" s="5">
        <f t="shared" si="10"/>
        <v>8</v>
      </c>
      <c r="C82" s="5">
        <v>1</v>
      </c>
      <c r="D82" s="6"/>
      <c r="E82" s="6"/>
      <c r="F82" s="6"/>
      <c r="G82" s="5">
        <v>1</v>
      </c>
      <c r="H82" s="6"/>
      <c r="I82" s="6"/>
      <c r="J82" s="5">
        <v>2</v>
      </c>
      <c r="K82" s="6"/>
      <c r="L82" s="6"/>
      <c r="M82" s="6"/>
      <c r="N82" s="6"/>
      <c r="O82" s="6"/>
      <c r="P82" s="6"/>
      <c r="Q82" s="6"/>
      <c r="R82" s="6"/>
      <c r="S82" s="6"/>
      <c r="T82" s="6"/>
      <c r="U82" s="6"/>
      <c r="V82" s="6"/>
      <c r="W82" s="6"/>
      <c r="X82" s="6"/>
      <c r="Y82" s="6"/>
      <c r="Z82" s="6"/>
      <c r="AA82" s="6"/>
      <c r="AB82" s="6"/>
      <c r="AC82" s="6"/>
      <c r="AD82" s="5">
        <v>4</v>
      </c>
      <c r="AE82" s="6"/>
      <c r="AF82" s="6"/>
      <c r="AG82" s="6"/>
      <c r="AH82" s="6"/>
      <c r="AI82" s="6"/>
      <c r="AJ82" s="6"/>
      <c r="AK82" s="6"/>
      <c r="AL82" s="6"/>
      <c r="AM82" s="6"/>
      <c r="AN82" s="6"/>
      <c r="AO82" s="6"/>
      <c r="AP82" s="6"/>
      <c r="AQ82" s="6"/>
      <c r="AR82" s="6"/>
      <c r="AS82" s="6"/>
      <c r="AT82" s="6"/>
      <c r="AU82" s="6"/>
    </row>
    <row r="83" spans="1:47" ht="12.75" customHeight="1">
      <c r="A83" s="5" t="s">
        <v>137</v>
      </c>
      <c r="B83" s="5"/>
      <c r="C83" s="6"/>
      <c r="D83" s="6"/>
      <c r="E83" s="6"/>
      <c r="F83" s="6"/>
      <c r="G83" s="6"/>
      <c r="H83" s="6"/>
      <c r="I83" s="6"/>
      <c r="J83" s="6"/>
      <c r="K83" s="6"/>
      <c r="L83" s="6"/>
      <c r="M83" s="6"/>
      <c r="N83" s="6"/>
      <c r="O83" s="6"/>
      <c r="P83" s="5">
        <v>1</v>
      </c>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row>
    <row r="84" spans="1:47" ht="12.75" customHeight="1">
      <c r="A84" s="21" t="s">
        <v>138</v>
      </c>
      <c r="B84" s="5">
        <f>SUM(C84:AK84)</f>
        <v>358</v>
      </c>
      <c r="C84" s="5">
        <f t="shared" ref="C84:AK84" si="11">SUM(C4:C82)</f>
        <v>55</v>
      </c>
      <c r="D84" s="5">
        <f t="shared" si="11"/>
        <v>4</v>
      </c>
      <c r="E84" s="5">
        <f t="shared" si="11"/>
        <v>7</v>
      </c>
      <c r="F84" s="5">
        <f t="shared" si="11"/>
        <v>52</v>
      </c>
      <c r="G84" s="5">
        <f t="shared" si="11"/>
        <v>7</v>
      </c>
      <c r="H84" s="5">
        <f t="shared" si="11"/>
        <v>0</v>
      </c>
      <c r="I84" s="5">
        <f t="shared" si="11"/>
        <v>15</v>
      </c>
      <c r="J84" s="5">
        <f t="shared" si="11"/>
        <v>74</v>
      </c>
      <c r="K84" s="5">
        <f t="shared" si="11"/>
        <v>19</v>
      </c>
      <c r="L84" s="5">
        <f t="shared" si="11"/>
        <v>0</v>
      </c>
      <c r="M84" s="5">
        <f t="shared" si="11"/>
        <v>0</v>
      </c>
      <c r="N84" s="5">
        <f t="shared" si="11"/>
        <v>0</v>
      </c>
      <c r="O84" s="5">
        <f t="shared" si="11"/>
        <v>0</v>
      </c>
      <c r="P84" s="5">
        <f t="shared" si="11"/>
        <v>10</v>
      </c>
      <c r="Q84" s="5">
        <f t="shared" si="11"/>
        <v>0</v>
      </c>
      <c r="R84" s="5">
        <f t="shared" si="11"/>
        <v>14</v>
      </c>
      <c r="S84" s="5">
        <f t="shared" si="11"/>
        <v>0</v>
      </c>
      <c r="T84" s="5">
        <f t="shared" si="11"/>
        <v>0</v>
      </c>
      <c r="U84" s="5">
        <f t="shared" si="11"/>
        <v>0</v>
      </c>
      <c r="V84" s="5">
        <f t="shared" si="11"/>
        <v>2</v>
      </c>
      <c r="W84" s="5">
        <f t="shared" si="11"/>
        <v>0</v>
      </c>
      <c r="X84" s="5">
        <f t="shared" si="11"/>
        <v>0</v>
      </c>
      <c r="Y84" s="5">
        <f t="shared" si="11"/>
        <v>0</v>
      </c>
      <c r="Z84" s="5">
        <f t="shared" si="11"/>
        <v>0</v>
      </c>
      <c r="AA84" s="5">
        <f t="shared" si="11"/>
        <v>0</v>
      </c>
      <c r="AB84" s="5">
        <f t="shared" si="11"/>
        <v>0</v>
      </c>
      <c r="AC84" s="5">
        <f t="shared" si="11"/>
        <v>0</v>
      </c>
      <c r="AD84" s="5">
        <f t="shared" si="11"/>
        <v>62</v>
      </c>
      <c r="AE84" s="5">
        <f t="shared" si="11"/>
        <v>0</v>
      </c>
      <c r="AF84" s="5">
        <f t="shared" si="11"/>
        <v>5</v>
      </c>
      <c r="AG84" s="5">
        <f t="shared" si="11"/>
        <v>7</v>
      </c>
      <c r="AH84" s="5">
        <f t="shared" si="11"/>
        <v>13</v>
      </c>
      <c r="AI84" s="5">
        <f t="shared" si="11"/>
        <v>0</v>
      </c>
      <c r="AJ84" s="5">
        <f t="shared" si="11"/>
        <v>12</v>
      </c>
      <c r="AK84" s="5">
        <f t="shared" si="11"/>
        <v>0</v>
      </c>
      <c r="AL84" s="6"/>
      <c r="AM84" s="6"/>
      <c r="AN84" s="6"/>
      <c r="AO84" s="6"/>
      <c r="AP84" s="6"/>
      <c r="AQ84" s="6"/>
      <c r="AR84" s="6"/>
      <c r="AS84" s="6"/>
      <c r="AT84" s="6"/>
      <c r="AU84" s="6"/>
    </row>
    <row r="85" spans="1:47" ht="12.75" customHeight="1">
      <c r="A85" s="5"/>
      <c r="B85" s="5"/>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row>
    <row r="86" spans="1:47" ht="12.75" customHeight="1">
      <c r="A86" s="5" t="s">
        <v>139</v>
      </c>
      <c r="B86" s="5"/>
      <c r="C86" s="5">
        <v>7</v>
      </c>
      <c r="D86" s="5">
        <v>2</v>
      </c>
      <c r="E86" s="5">
        <v>4</v>
      </c>
      <c r="F86" s="5">
        <v>3</v>
      </c>
      <c r="G86" s="5">
        <v>2</v>
      </c>
      <c r="H86" s="6"/>
      <c r="I86" s="5">
        <v>3</v>
      </c>
      <c r="J86" s="5">
        <v>3</v>
      </c>
      <c r="K86" s="5">
        <v>3</v>
      </c>
      <c r="L86" s="6"/>
      <c r="M86" s="6"/>
      <c r="N86" s="6"/>
      <c r="O86" s="6"/>
      <c r="P86" s="5">
        <v>1</v>
      </c>
      <c r="Q86" s="6"/>
      <c r="R86" s="5">
        <v>1</v>
      </c>
      <c r="S86" s="6"/>
      <c r="T86" s="5">
        <v>2</v>
      </c>
      <c r="U86" s="6"/>
      <c r="V86" s="5">
        <v>2</v>
      </c>
      <c r="W86" s="6"/>
      <c r="X86" s="6"/>
      <c r="Y86" s="6"/>
      <c r="Z86" s="6"/>
      <c r="AA86" s="6"/>
      <c r="AB86" s="6"/>
      <c r="AC86" s="5">
        <v>1</v>
      </c>
      <c r="AD86" s="5">
        <v>2</v>
      </c>
      <c r="AE86" s="6"/>
      <c r="AF86" s="5">
        <v>1</v>
      </c>
      <c r="AG86" s="5">
        <v>2</v>
      </c>
      <c r="AH86" s="5">
        <v>4</v>
      </c>
      <c r="AI86" s="6"/>
      <c r="AJ86" s="5">
        <v>2</v>
      </c>
      <c r="AK86" s="6"/>
      <c r="AL86" s="6"/>
      <c r="AM86" s="6"/>
      <c r="AN86" s="6"/>
      <c r="AO86" s="6"/>
      <c r="AP86" s="6"/>
      <c r="AQ86" s="6"/>
      <c r="AR86" s="6"/>
      <c r="AS86" s="6"/>
      <c r="AT86" s="6"/>
      <c r="AU86" s="6"/>
    </row>
    <row r="87" spans="1:47" ht="12.75" customHeight="1">
      <c r="A87" s="5" t="s">
        <v>140</v>
      </c>
      <c r="B87" s="5">
        <f t="shared" ref="B87:B88" si="12">SUM(C87:AK87)</f>
        <v>10.100000000000001</v>
      </c>
      <c r="C87" s="5">
        <v>1.5</v>
      </c>
      <c r="D87" s="5">
        <v>0.30000000000000004</v>
      </c>
      <c r="E87" s="5">
        <v>0.2</v>
      </c>
      <c r="F87" s="5">
        <v>0.7</v>
      </c>
      <c r="G87" s="5">
        <v>0.2</v>
      </c>
      <c r="H87" s="6"/>
      <c r="I87" s="5">
        <v>0.30000000000000004</v>
      </c>
      <c r="J87" s="5">
        <v>1.3</v>
      </c>
      <c r="K87" s="5">
        <v>0.4</v>
      </c>
      <c r="L87" s="6"/>
      <c r="M87" s="6"/>
      <c r="N87" s="6"/>
      <c r="O87" s="6"/>
      <c r="P87" s="5">
        <v>1</v>
      </c>
      <c r="Q87" s="6"/>
      <c r="R87" s="5">
        <v>0.5</v>
      </c>
      <c r="S87" s="6"/>
      <c r="T87" s="5">
        <v>0.1</v>
      </c>
      <c r="U87" s="6"/>
      <c r="V87" s="5">
        <v>0.1</v>
      </c>
      <c r="W87" s="6"/>
      <c r="X87" s="6"/>
      <c r="Y87" s="6"/>
      <c r="Z87" s="6"/>
      <c r="AA87" s="6"/>
      <c r="AB87" s="6"/>
      <c r="AC87" s="5">
        <v>0.1</v>
      </c>
      <c r="AD87" s="5">
        <v>2</v>
      </c>
      <c r="AE87" s="6"/>
      <c r="AF87" s="5">
        <v>0.30000000000000004</v>
      </c>
      <c r="AG87" s="5">
        <v>0.30000000000000004</v>
      </c>
      <c r="AH87" s="5">
        <v>0.30000000000000004</v>
      </c>
      <c r="AI87" s="6"/>
      <c r="AJ87" s="5">
        <v>0.5</v>
      </c>
      <c r="AK87" s="6"/>
      <c r="AL87" s="6"/>
      <c r="AM87" s="6"/>
      <c r="AN87" s="6"/>
      <c r="AO87" s="6"/>
      <c r="AP87" s="6"/>
      <c r="AQ87" s="6"/>
      <c r="AR87" s="6"/>
      <c r="AS87" s="6"/>
      <c r="AT87" s="6"/>
      <c r="AU87" s="6"/>
    </row>
    <row r="88" spans="1:47" ht="12.75" customHeight="1">
      <c r="A88" s="21" t="s">
        <v>141</v>
      </c>
      <c r="B88" s="5">
        <f t="shared" si="12"/>
        <v>29.500000000000004</v>
      </c>
      <c r="C88" s="5">
        <f t="shared" ref="C88:AK88" si="13">C86*C87</f>
        <v>10.5</v>
      </c>
      <c r="D88" s="5">
        <f t="shared" si="13"/>
        <v>0.60000000000000009</v>
      </c>
      <c r="E88" s="5">
        <f t="shared" si="13"/>
        <v>0.8</v>
      </c>
      <c r="F88" s="5">
        <f t="shared" si="13"/>
        <v>2.0999999999999996</v>
      </c>
      <c r="G88" s="5">
        <f t="shared" si="13"/>
        <v>0.4</v>
      </c>
      <c r="H88" s="5">
        <f t="shared" si="13"/>
        <v>0</v>
      </c>
      <c r="I88" s="5">
        <f t="shared" si="13"/>
        <v>0.90000000000000013</v>
      </c>
      <c r="J88" s="5">
        <f t="shared" si="13"/>
        <v>3.9000000000000004</v>
      </c>
      <c r="K88" s="5">
        <f t="shared" si="13"/>
        <v>1.2000000000000002</v>
      </c>
      <c r="L88" s="5">
        <f t="shared" si="13"/>
        <v>0</v>
      </c>
      <c r="M88" s="5">
        <f t="shared" si="13"/>
        <v>0</v>
      </c>
      <c r="N88" s="5">
        <f t="shared" si="13"/>
        <v>0</v>
      </c>
      <c r="O88" s="5">
        <f t="shared" si="13"/>
        <v>0</v>
      </c>
      <c r="P88" s="5">
        <f t="shared" si="13"/>
        <v>1</v>
      </c>
      <c r="Q88" s="5">
        <f t="shared" si="13"/>
        <v>0</v>
      </c>
      <c r="R88" s="5">
        <f t="shared" si="13"/>
        <v>0.5</v>
      </c>
      <c r="S88" s="5">
        <f t="shared" si="13"/>
        <v>0</v>
      </c>
      <c r="T88" s="5">
        <f t="shared" si="13"/>
        <v>0.2</v>
      </c>
      <c r="U88" s="5">
        <f t="shared" si="13"/>
        <v>0</v>
      </c>
      <c r="V88" s="5">
        <f t="shared" si="13"/>
        <v>0.2</v>
      </c>
      <c r="W88" s="5">
        <f t="shared" si="13"/>
        <v>0</v>
      </c>
      <c r="X88" s="5">
        <f t="shared" si="13"/>
        <v>0</v>
      </c>
      <c r="Y88" s="5">
        <f t="shared" si="13"/>
        <v>0</v>
      </c>
      <c r="Z88" s="5">
        <f t="shared" si="13"/>
        <v>0</v>
      </c>
      <c r="AA88" s="5">
        <f t="shared" si="13"/>
        <v>0</v>
      </c>
      <c r="AB88" s="5">
        <f t="shared" si="13"/>
        <v>0</v>
      </c>
      <c r="AC88" s="5">
        <f t="shared" si="13"/>
        <v>0.1</v>
      </c>
      <c r="AD88" s="5">
        <f t="shared" si="13"/>
        <v>4</v>
      </c>
      <c r="AE88" s="5">
        <f t="shared" si="13"/>
        <v>0</v>
      </c>
      <c r="AF88" s="5">
        <f t="shared" si="13"/>
        <v>0.30000000000000004</v>
      </c>
      <c r="AG88" s="5">
        <f t="shared" si="13"/>
        <v>0.60000000000000009</v>
      </c>
      <c r="AH88" s="5">
        <f t="shared" si="13"/>
        <v>1.2000000000000002</v>
      </c>
      <c r="AI88" s="5">
        <f t="shared" si="13"/>
        <v>0</v>
      </c>
      <c r="AJ88" s="5">
        <f t="shared" si="13"/>
        <v>1</v>
      </c>
      <c r="AK88" s="5">
        <f t="shared" si="13"/>
        <v>0</v>
      </c>
      <c r="AL88" s="6"/>
      <c r="AM88" s="6"/>
      <c r="AN88" s="6"/>
      <c r="AO88" s="6"/>
      <c r="AP88" s="6"/>
      <c r="AQ88" s="6"/>
      <c r="AR88" s="6"/>
      <c r="AS88" s="6"/>
      <c r="AT88" s="6"/>
      <c r="AU88" s="6"/>
    </row>
    <row r="89" spans="1:47" ht="12.75" customHeight="1">
      <c r="A89" s="5"/>
      <c r="B89" s="5"/>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row>
    <row r="90" spans="1:47" ht="12.75" customHeight="1">
      <c r="A90" s="21" t="s">
        <v>142</v>
      </c>
      <c r="B90" s="50">
        <f t="shared" ref="B90:AK90" si="14">B84/B87</f>
        <v>35.445544554455438</v>
      </c>
      <c r="C90" s="50">
        <f t="shared" si="14"/>
        <v>36.666666666666664</v>
      </c>
      <c r="D90" s="50">
        <f t="shared" si="14"/>
        <v>13.333333333333332</v>
      </c>
      <c r="E90" s="50">
        <f t="shared" si="14"/>
        <v>35</v>
      </c>
      <c r="F90" s="50">
        <f t="shared" si="14"/>
        <v>74.285714285714292</v>
      </c>
      <c r="G90" s="50">
        <f t="shared" si="14"/>
        <v>35</v>
      </c>
      <c r="H90" s="50" t="e">
        <f t="shared" si="14"/>
        <v>#DIV/0!</v>
      </c>
      <c r="I90" s="50">
        <f t="shared" si="14"/>
        <v>49.999999999999993</v>
      </c>
      <c r="J90" s="50">
        <f t="shared" si="14"/>
        <v>56.92307692307692</v>
      </c>
      <c r="K90" s="50">
        <f t="shared" si="14"/>
        <v>47.5</v>
      </c>
      <c r="L90" s="50" t="e">
        <f t="shared" si="14"/>
        <v>#DIV/0!</v>
      </c>
      <c r="M90" s="50" t="e">
        <f t="shared" si="14"/>
        <v>#DIV/0!</v>
      </c>
      <c r="N90" s="50" t="e">
        <f t="shared" si="14"/>
        <v>#DIV/0!</v>
      </c>
      <c r="O90" s="50" t="e">
        <f t="shared" si="14"/>
        <v>#DIV/0!</v>
      </c>
      <c r="P90" s="50">
        <f t="shared" si="14"/>
        <v>10</v>
      </c>
      <c r="Q90" s="50" t="e">
        <f t="shared" si="14"/>
        <v>#DIV/0!</v>
      </c>
      <c r="R90" s="50">
        <f t="shared" si="14"/>
        <v>28</v>
      </c>
      <c r="S90" s="50" t="e">
        <f t="shared" si="14"/>
        <v>#DIV/0!</v>
      </c>
      <c r="T90" s="50">
        <f t="shared" si="14"/>
        <v>0</v>
      </c>
      <c r="U90" s="50" t="e">
        <f t="shared" si="14"/>
        <v>#DIV/0!</v>
      </c>
      <c r="V90" s="50">
        <f t="shared" si="14"/>
        <v>20</v>
      </c>
      <c r="W90" s="50" t="e">
        <f t="shared" si="14"/>
        <v>#DIV/0!</v>
      </c>
      <c r="X90" s="50" t="e">
        <f t="shared" si="14"/>
        <v>#DIV/0!</v>
      </c>
      <c r="Y90" s="50" t="e">
        <f t="shared" si="14"/>
        <v>#DIV/0!</v>
      </c>
      <c r="Z90" s="50" t="e">
        <f t="shared" si="14"/>
        <v>#DIV/0!</v>
      </c>
      <c r="AA90" s="50" t="e">
        <f t="shared" si="14"/>
        <v>#DIV/0!</v>
      </c>
      <c r="AB90" s="50" t="e">
        <f t="shared" si="14"/>
        <v>#DIV/0!</v>
      </c>
      <c r="AC90" s="50">
        <f t="shared" si="14"/>
        <v>0</v>
      </c>
      <c r="AD90" s="50">
        <f t="shared" si="14"/>
        <v>31</v>
      </c>
      <c r="AE90" s="50" t="e">
        <f t="shared" si="14"/>
        <v>#DIV/0!</v>
      </c>
      <c r="AF90" s="50">
        <f t="shared" si="14"/>
        <v>16.666666666666664</v>
      </c>
      <c r="AG90" s="50">
        <f t="shared" si="14"/>
        <v>23.333333333333329</v>
      </c>
      <c r="AH90" s="50">
        <f t="shared" si="14"/>
        <v>43.333333333333329</v>
      </c>
      <c r="AI90" s="50" t="e">
        <f t="shared" si="14"/>
        <v>#DIV/0!</v>
      </c>
      <c r="AJ90" s="50">
        <f t="shared" si="14"/>
        <v>24</v>
      </c>
      <c r="AK90" s="50" t="e">
        <f t="shared" si="14"/>
        <v>#DIV/0!</v>
      </c>
      <c r="AL90" s="6"/>
      <c r="AM90" s="6"/>
      <c r="AN90" s="6"/>
      <c r="AO90" s="6"/>
      <c r="AP90" s="6"/>
      <c r="AQ90" s="6"/>
      <c r="AR90" s="6"/>
      <c r="AS90" s="6"/>
      <c r="AT90" s="6"/>
      <c r="AU90" s="6"/>
    </row>
    <row r="91" spans="1:47" ht="12.75" customHeight="1">
      <c r="A91" s="21" t="s">
        <v>143</v>
      </c>
      <c r="B91" s="50">
        <f t="shared" ref="B91:AK91" si="15">B84/B88</f>
        <v>12.135593220338981</v>
      </c>
      <c r="C91" s="50">
        <f t="shared" si="15"/>
        <v>5.2380952380952381</v>
      </c>
      <c r="D91" s="50">
        <f t="shared" si="15"/>
        <v>6.6666666666666661</v>
      </c>
      <c r="E91" s="50">
        <f t="shared" si="15"/>
        <v>8.75</v>
      </c>
      <c r="F91" s="50">
        <f t="shared" si="15"/>
        <v>24.761904761904766</v>
      </c>
      <c r="G91" s="50">
        <f t="shared" si="15"/>
        <v>17.5</v>
      </c>
      <c r="H91" s="50" t="e">
        <f t="shared" si="15"/>
        <v>#DIV/0!</v>
      </c>
      <c r="I91" s="50">
        <f t="shared" si="15"/>
        <v>16.666666666666664</v>
      </c>
      <c r="J91" s="50">
        <f t="shared" si="15"/>
        <v>18.974358974358971</v>
      </c>
      <c r="K91" s="50">
        <f t="shared" si="15"/>
        <v>15.83333333333333</v>
      </c>
      <c r="L91" s="50" t="e">
        <f t="shared" si="15"/>
        <v>#DIV/0!</v>
      </c>
      <c r="M91" s="50" t="e">
        <f t="shared" si="15"/>
        <v>#DIV/0!</v>
      </c>
      <c r="N91" s="50" t="e">
        <f t="shared" si="15"/>
        <v>#DIV/0!</v>
      </c>
      <c r="O91" s="50" t="e">
        <f t="shared" si="15"/>
        <v>#DIV/0!</v>
      </c>
      <c r="P91" s="50">
        <f t="shared" si="15"/>
        <v>10</v>
      </c>
      <c r="Q91" s="50" t="e">
        <f t="shared" si="15"/>
        <v>#DIV/0!</v>
      </c>
      <c r="R91" s="50">
        <f t="shared" si="15"/>
        <v>28</v>
      </c>
      <c r="S91" s="50" t="e">
        <f t="shared" si="15"/>
        <v>#DIV/0!</v>
      </c>
      <c r="T91" s="50">
        <f t="shared" si="15"/>
        <v>0</v>
      </c>
      <c r="U91" s="50" t="e">
        <f t="shared" si="15"/>
        <v>#DIV/0!</v>
      </c>
      <c r="V91" s="50">
        <f t="shared" si="15"/>
        <v>10</v>
      </c>
      <c r="W91" s="50" t="e">
        <f t="shared" si="15"/>
        <v>#DIV/0!</v>
      </c>
      <c r="X91" s="50" t="e">
        <f t="shared" si="15"/>
        <v>#DIV/0!</v>
      </c>
      <c r="Y91" s="50" t="e">
        <f t="shared" si="15"/>
        <v>#DIV/0!</v>
      </c>
      <c r="Z91" s="50" t="e">
        <f t="shared" si="15"/>
        <v>#DIV/0!</v>
      </c>
      <c r="AA91" s="50" t="e">
        <f t="shared" si="15"/>
        <v>#DIV/0!</v>
      </c>
      <c r="AB91" s="50" t="e">
        <f t="shared" si="15"/>
        <v>#DIV/0!</v>
      </c>
      <c r="AC91" s="50">
        <f t="shared" si="15"/>
        <v>0</v>
      </c>
      <c r="AD91" s="50">
        <f t="shared" si="15"/>
        <v>15.5</v>
      </c>
      <c r="AE91" s="50" t="e">
        <f t="shared" si="15"/>
        <v>#DIV/0!</v>
      </c>
      <c r="AF91" s="50">
        <f t="shared" si="15"/>
        <v>16.666666666666664</v>
      </c>
      <c r="AG91" s="50">
        <f t="shared" si="15"/>
        <v>11.666666666666664</v>
      </c>
      <c r="AH91" s="50">
        <f t="shared" si="15"/>
        <v>10.833333333333332</v>
      </c>
      <c r="AI91" s="50" t="e">
        <f t="shared" si="15"/>
        <v>#DIV/0!</v>
      </c>
      <c r="AJ91" s="50">
        <f t="shared" si="15"/>
        <v>12</v>
      </c>
      <c r="AK91" s="50" t="e">
        <f t="shared" si="15"/>
        <v>#DIV/0!</v>
      </c>
      <c r="AL91" s="6"/>
      <c r="AM91" s="6"/>
      <c r="AN91" s="6"/>
      <c r="AO91" s="6"/>
      <c r="AP91" s="6"/>
      <c r="AQ91" s="6"/>
      <c r="AR91" s="6"/>
      <c r="AS91" s="6"/>
      <c r="AT91" s="6"/>
      <c r="AU91" s="6"/>
    </row>
    <row r="92" spans="1:47" ht="12.75" customHeight="1">
      <c r="A92" s="5"/>
      <c r="B92" s="5"/>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row>
    <row r="93" spans="1:47" ht="12.75" customHeight="1">
      <c r="A93" s="5" t="s">
        <v>144</v>
      </c>
      <c r="B93" s="21">
        <f t="shared" ref="B93:AK93" si="16">COUNTIF(B4:B82,"&gt;0")</f>
        <v>27</v>
      </c>
      <c r="C93" s="21">
        <f t="shared" si="16"/>
        <v>9</v>
      </c>
      <c r="D93" s="21">
        <f t="shared" si="16"/>
        <v>3</v>
      </c>
      <c r="E93" s="21">
        <f t="shared" si="16"/>
        <v>5</v>
      </c>
      <c r="F93" s="21">
        <f t="shared" si="16"/>
        <v>12</v>
      </c>
      <c r="G93" s="21">
        <f t="shared" si="16"/>
        <v>5</v>
      </c>
      <c r="H93" s="21">
        <f t="shared" si="16"/>
        <v>0</v>
      </c>
      <c r="I93" s="21">
        <f t="shared" si="16"/>
        <v>7</v>
      </c>
      <c r="J93" s="21">
        <f t="shared" si="16"/>
        <v>17</v>
      </c>
      <c r="K93" s="21">
        <f t="shared" si="16"/>
        <v>7</v>
      </c>
      <c r="L93" s="21">
        <f t="shared" si="16"/>
        <v>0</v>
      </c>
      <c r="M93" s="21">
        <f t="shared" si="16"/>
        <v>0</v>
      </c>
      <c r="N93" s="21">
        <f t="shared" si="16"/>
        <v>0</v>
      </c>
      <c r="O93" s="21">
        <f t="shared" si="16"/>
        <v>0</v>
      </c>
      <c r="P93" s="21">
        <f t="shared" si="16"/>
        <v>4</v>
      </c>
      <c r="Q93" s="21">
        <f t="shared" si="16"/>
        <v>0</v>
      </c>
      <c r="R93" s="21">
        <f t="shared" si="16"/>
        <v>7</v>
      </c>
      <c r="S93" s="21">
        <f t="shared" si="16"/>
        <v>0</v>
      </c>
      <c r="T93" s="21">
        <f t="shared" si="16"/>
        <v>0</v>
      </c>
      <c r="U93" s="21">
        <f t="shared" si="16"/>
        <v>0</v>
      </c>
      <c r="V93" s="21">
        <f t="shared" si="16"/>
        <v>2</v>
      </c>
      <c r="W93" s="21">
        <f t="shared" si="16"/>
        <v>0</v>
      </c>
      <c r="X93" s="21">
        <f t="shared" si="16"/>
        <v>0</v>
      </c>
      <c r="Y93" s="21">
        <f t="shared" si="16"/>
        <v>0</v>
      </c>
      <c r="Z93" s="21">
        <f t="shared" si="16"/>
        <v>0</v>
      </c>
      <c r="AA93" s="21">
        <f t="shared" si="16"/>
        <v>0</v>
      </c>
      <c r="AB93" s="21">
        <f t="shared" si="16"/>
        <v>0</v>
      </c>
      <c r="AC93" s="21">
        <f t="shared" si="16"/>
        <v>0</v>
      </c>
      <c r="AD93" s="21">
        <f t="shared" si="16"/>
        <v>19</v>
      </c>
      <c r="AE93" s="21">
        <f t="shared" si="16"/>
        <v>0</v>
      </c>
      <c r="AF93" s="21">
        <f t="shared" si="16"/>
        <v>4</v>
      </c>
      <c r="AG93" s="21">
        <f t="shared" si="16"/>
        <v>6</v>
      </c>
      <c r="AH93" s="21">
        <f t="shared" si="16"/>
        <v>8</v>
      </c>
      <c r="AI93" s="21">
        <f t="shared" si="16"/>
        <v>0</v>
      </c>
      <c r="AJ93" s="21">
        <f t="shared" si="16"/>
        <v>2</v>
      </c>
      <c r="AK93" s="21">
        <f t="shared" si="16"/>
        <v>0</v>
      </c>
      <c r="AL93" s="6"/>
      <c r="AM93" s="6"/>
      <c r="AN93" s="6"/>
      <c r="AO93" s="6"/>
      <c r="AP93" s="6"/>
      <c r="AQ93" s="6"/>
      <c r="AR93" s="6"/>
      <c r="AS93" s="6"/>
      <c r="AT93" s="6"/>
      <c r="AU93" s="6"/>
    </row>
    <row r="94" spans="1:47" ht="12.75" customHeight="1">
      <c r="A94" s="5" t="s">
        <v>145</v>
      </c>
      <c r="B94" s="21">
        <f t="shared" ref="B94:AK94" si="17">COUNTIF(B25,"&gt;0")+COUNTIF(B34,"&gt;0")+COUNTIF(B36,"&gt;0")+COUNTIF(B42,"&gt;0")+COUNTIF(B47,"&gt;0")+COUNTIF(B70,"&gt;0")+COUNTIF(B82,"&gt;0")</f>
        <v>3</v>
      </c>
      <c r="C94" s="21">
        <f t="shared" si="17"/>
        <v>1</v>
      </c>
      <c r="D94" s="21">
        <f t="shared" si="17"/>
        <v>0</v>
      </c>
      <c r="E94" s="21">
        <f t="shared" si="17"/>
        <v>0</v>
      </c>
      <c r="F94" s="21">
        <f t="shared" si="17"/>
        <v>2</v>
      </c>
      <c r="G94" s="21">
        <f t="shared" si="17"/>
        <v>1</v>
      </c>
      <c r="H94" s="21">
        <f t="shared" si="17"/>
        <v>0</v>
      </c>
      <c r="I94" s="21">
        <f t="shared" si="17"/>
        <v>0</v>
      </c>
      <c r="J94" s="21">
        <f t="shared" si="17"/>
        <v>3</v>
      </c>
      <c r="K94" s="21">
        <f t="shared" si="17"/>
        <v>0</v>
      </c>
      <c r="L94" s="21">
        <f t="shared" si="17"/>
        <v>0</v>
      </c>
      <c r="M94" s="21">
        <f t="shared" si="17"/>
        <v>0</v>
      </c>
      <c r="N94" s="21">
        <f t="shared" si="17"/>
        <v>0</v>
      </c>
      <c r="O94" s="21">
        <f t="shared" si="17"/>
        <v>0</v>
      </c>
      <c r="P94" s="21">
        <f t="shared" si="17"/>
        <v>0</v>
      </c>
      <c r="Q94" s="21">
        <f t="shared" si="17"/>
        <v>0</v>
      </c>
      <c r="R94" s="21">
        <f t="shared" si="17"/>
        <v>1</v>
      </c>
      <c r="S94" s="21">
        <f t="shared" si="17"/>
        <v>0</v>
      </c>
      <c r="T94" s="21">
        <f t="shared" si="17"/>
        <v>0</v>
      </c>
      <c r="U94" s="21">
        <f t="shared" si="17"/>
        <v>0</v>
      </c>
      <c r="V94" s="21">
        <f t="shared" si="17"/>
        <v>0</v>
      </c>
      <c r="W94" s="21">
        <f t="shared" si="17"/>
        <v>0</v>
      </c>
      <c r="X94" s="21">
        <f t="shared" si="17"/>
        <v>0</v>
      </c>
      <c r="Y94" s="21">
        <f t="shared" si="17"/>
        <v>0</v>
      </c>
      <c r="Z94" s="21">
        <f t="shared" si="17"/>
        <v>0</v>
      </c>
      <c r="AA94" s="21">
        <f t="shared" si="17"/>
        <v>0</v>
      </c>
      <c r="AB94" s="21">
        <f t="shared" si="17"/>
        <v>0</v>
      </c>
      <c r="AC94" s="21">
        <f t="shared" si="17"/>
        <v>0</v>
      </c>
      <c r="AD94" s="21">
        <f t="shared" si="17"/>
        <v>2</v>
      </c>
      <c r="AE94" s="21">
        <f t="shared" si="17"/>
        <v>0</v>
      </c>
      <c r="AF94" s="21">
        <f t="shared" si="17"/>
        <v>0</v>
      </c>
      <c r="AG94" s="21">
        <f t="shared" si="17"/>
        <v>1</v>
      </c>
      <c r="AH94" s="21">
        <f t="shared" si="17"/>
        <v>1</v>
      </c>
      <c r="AI94" s="21">
        <f t="shared" si="17"/>
        <v>0</v>
      </c>
      <c r="AJ94" s="21">
        <f t="shared" si="17"/>
        <v>0</v>
      </c>
      <c r="AK94" s="21">
        <f t="shared" si="17"/>
        <v>0</v>
      </c>
      <c r="AL94" s="6"/>
      <c r="AM94" s="6"/>
      <c r="AN94" s="6"/>
      <c r="AO94" s="6"/>
      <c r="AP94" s="6"/>
      <c r="AQ94" s="6"/>
      <c r="AR94" s="6"/>
      <c r="AS94" s="6"/>
      <c r="AT94" s="6"/>
      <c r="AU94" s="6"/>
    </row>
    <row r="95" spans="1:47" ht="12.75" customHeight="1">
      <c r="A95" s="5" t="s">
        <v>146</v>
      </c>
      <c r="B95" s="21">
        <f t="shared" ref="B95:AK95" si="18">B93-B94</f>
        <v>24</v>
      </c>
      <c r="C95" s="21">
        <f t="shared" si="18"/>
        <v>8</v>
      </c>
      <c r="D95" s="21">
        <f t="shared" si="18"/>
        <v>3</v>
      </c>
      <c r="E95" s="21">
        <f t="shared" si="18"/>
        <v>5</v>
      </c>
      <c r="F95" s="21">
        <f t="shared" si="18"/>
        <v>10</v>
      </c>
      <c r="G95" s="21">
        <f t="shared" si="18"/>
        <v>4</v>
      </c>
      <c r="H95" s="21">
        <f t="shared" si="18"/>
        <v>0</v>
      </c>
      <c r="I95" s="21">
        <f t="shared" si="18"/>
        <v>7</v>
      </c>
      <c r="J95" s="21">
        <f t="shared" si="18"/>
        <v>14</v>
      </c>
      <c r="K95" s="21">
        <f t="shared" si="18"/>
        <v>7</v>
      </c>
      <c r="L95" s="21">
        <f t="shared" si="18"/>
        <v>0</v>
      </c>
      <c r="M95" s="21">
        <f t="shared" si="18"/>
        <v>0</v>
      </c>
      <c r="N95" s="21">
        <f t="shared" si="18"/>
        <v>0</v>
      </c>
      <c r="O95" s="21">
        <f t="shared" si="18"/>
        <v>0</v>
      </c>
      <c r="P95" s="21">
        <f t="shared" si="18"/>
        <v>4</v>
      </c>
      <c r="Q95" s="21">
        <f t="shared" si="18"/>
        <v>0</v>
      </c>
      <c r="R95" s="21">
        <f t="shared" si="18"/>
        <v>6</v>
      </c>
      <c r="S95" s="21">
        <f t="shared" si="18"/>
        <v>0</v>
      </c>
      <c r="T95" s="21">
        <f t="shared" si="18"/>
        <v>0</v>
      </c>
      <c r="U95" s="21">
        <f t="shared" si="18"/>
        <v>0</v>
      </c>
      <c r="V95" s="21">
        <f t="shared" si="18"/>
        <v>2</v>
      </c>
      <c r="W95" s="21">
        <f t="shared" si="18"/>
        <v>0</v>
      </c>
      <c r="X95" s="21">
        <f t="shared" si="18"/>
        <v>0</v>
      </c>
      <c r="Y95" s="21">
        <f t="shared" si="18"/>
        <v>0</v>
      </c>
      <c r="Z95" s="21">
        <f t="shared" si="18"/>
        <v>0</v>
      </c>
      <c r="AA95" s="21">
        <f t="shared" si="18"/>
        <v>0</v>
      </c>
      <c r="AB95" s="21">
        <f t="shared" si="18"/>
        <v>0</v>
      </c>
      <c r="AC95" s="21">
        <f t="shared" si="18"/>
        <v>0</v>
      </c>
      <c r="AD95" s="21">
        <f t="shared" si="18"/>
        <v>17</v>
      </c>
      <c r="AE95" s="21">
        <f t="shared" si="18"/>
        <v>0</v>
      </c>
      <c r="AF95" s="21">
        <f t="shared" si="18"/>
        <v>4</v>
      </c>
      <c r="AG95" s="21">
        <f t="shared" si="18"/>
        <v>5</v>
      </c>
      <c r="AH95" s="21">
        <f t="shared" si="18"/>
        <v>7</v>
      </c>
      <c r="AI95" s="21">
        <f t="shared" si="18"/>
        <v>0</v>
      </c>
      <c r="AJ95" s="21">
        <f t="shared" si="18"/>
        <v>2</v>
      </c>
      <c r="AK95" s="21">
        <f t="shared" si="18"/>
        <v>0</v>
      </c>
      <c r="AL95" s="6"/>
      <c r="AM95" s="6"/>
      <c r="AN95" s="6"/>
      <c r="AO95" s="6"/>
      <c r="AP95" s="6"/>
      <c r="AQ95" s="6"/>
      <c r="AR95" s="6"/>
      <c r="AS95" s="6"/>
      <c r="AT95" s="6"/>
      <c r="AU95" s="6"/>
    </row>
    <row r="96" spans="1:47" ht="12.75" customHeight="1">
      <c r="A96" s="5"/>
      <c r="B96" s="5"/>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row>
    <row r="97" spans="1:47" ht="12.75" customHeight="1">
      <c r="A97" s="21" t="s">
        <v>147</v>
      </c>
      <c r="B97" s="50">
        <f t="shared" ref="B97:AK97" si="19">B93/B87</f>
        <v>2.673267326732673</v>
      </c>
      <c r="C97" s="50">
        <f t="shared" si="19"/>
        <v>6</v>
      </c>
      <c r="D97" s="50">
        <f t="shared" si="19"/>
        <v>9.9999999999999982</v>
      </c>
      <c r="E97" s="50">
        <f t="shared" si="19"/>
        <v>25</v>
      </c>
      <c r="F97" s="50">
        <f t="shared" si="19"/>
        <v>17.142857142857142</v>
      </c>
      <c r="G97" s="50">
        <f t="shared" si="19"/>
        <v>25</v>
      </c>
      <c r="H97" s="50" t="e">
        <f t="shared" si="19"/>
        <v>#DIV/0!</v>
      </c>
      <c r="I97" s="50">
        <f t="shared" si="19"/>
        <v>23.333333333333329</v>
      </c>
      <c r="J97" s="50">
        <f t="shared" si="19"/>
        <v>13.076923076923077</v>
      </c>
      <c r="K97" s="50">
        <f t="shared" si="19"/>
        <v>17.5</v>
      </c>
      <c r="L97" s="50" t="e">
        <f t="shared" si="19"/>
        <v>#DIV/0!</v>
      </c>
      <c r="M97" s="50" t="e">
        <f t="shared" si="19"/>
        <v>#DIV/0!</v>
      </c>
      <c r="N97" s="50" t="e">
        <f t="shared" si="19"/>
        <v>#DIV/0!</v>
      </c>
      <c r="O97" s="50" t="e">
        <f t="shared" si="19"/>
        <v>#DIV/0!</v>
      </c>
      <c r="P97" s="50">
        <f t="shared" si="19"/>
        <v>4</v>
      </c>
      <c r="Q97" s="50" t="e">
        <f t="shared" si="19"/>
        <v>#DIV/0!</v>
      </c>
      <c r="R97" s="50">
        <f t="shared" si="19"/>
        <v>14</v>
      </c>
      <c r="S97" s="50" t="e">
        <f t="shared" si="19"/>
        <v>#DIV/0!</v>
      </c>
      <c r="T97" s="50">
        <f t="shared" si="19"/>
        <v>0</v>
      </c>
      <c r="U97" s="50" t="e">
        <f t="shared" si="19"/>
        <v>#DIV/0!</v>
      </c>
      <c r="V97" s="50">
        <f t="shared" si="19"/>
        <v>20</v>
      </c>
      <c r="W97" s="50" t="e">
        <f t="shared" si="19"/>
        <v>#DIV/0!</v>
      </c>
      <c r="X97" s="50" t="e">
        <f t="shared" si="19"/>
        <v>#DIV/0!</v>
      </c>
      <c r="Y97" s="50" t="e">
        <f t="shared" si="19"/>
        <v>#DIV/0!</v>
      </c>
      <c r="Z97" s="50" t="e">
        <f t="shared" si="19"/>
        <v>#DIV/0!</v>
      </c>
      <c r="AA97" s="50" t="e">
        <f t="shared" si="19"/>
        <v>#DIV/0!</v>
      </c>
      <c r="AB97" s="50" t="e">
        <f t="shared" si="19"/>
        <v>#DIV/0!</v>
      </c>
      <c r="AC97" s="50">
        <f t="shared" si="19"/>
        <v>0</v>
      </c>
      <c r="AD97" s="50">
        <f t="shared" si="19"/>
        <v>9.5</v>
      </c>
      <c r="AE97" s="50" t="e">
        <f t="shared" si="19"/>
        <v>#DIV/0!</v>
      </c>
      <c r="AF97" s="50">
        <f t="shared" si="19"/>
        <v>13.333333333333332</v>
      </c>
      <c r="AG97" s="50">
        <f t="shared" si="19"/>
        <v>19.999999999999996</v>
      </c>
      <c r="AH97" s="50">
        <f t="shared" si="19"/>
        <v>26.666666666666664</v>
      </c>
      <c r="AI97" s="50" t="e">
        <f t="shared" si="19"/>
        <v>#DIV/0!</v>
      </c>
      <c r="AJ97" s="50">
        <f t="shared" si="19"/>
        <v>4</v>
      </c>
      <c r="AK97" s="50" t="e">
        <f t="shared" si="19"/>
        <v>#DIV/0!</v>
      </c>
      <c r="AL97" s="6"/>
      <c r="AM97" s="6"/>
      <c r="AN97" s="6"/>
      <c r="AO97" s="6"/>
      <c r="AP97" s="6"/>
      <c r="AQ97" s="6"/>
      <c r="AR97" s="6"/>
      <c r="AS97" s="6"/>
      <c r="AT97" s="6"/>
      <c r="AU97" s="6"/>
    </row>
    <row r="98" spans="1:47" ht="12.75" customHeight="1">
      <c r="A98" s="21" t="s">
        <v>148</v>
      </c>
      <c r="B98" s="50">
        <f t="shared" ref="B98:AK98" si="20">B93/B88</f>
        <v>0.91525423728813549</v>
      </c>
      <c r="C98" s="50">
        <f t="shared" si="20"/>
        <v>0.8571428571428571</v>
      </c>
      <c r="D98" s="50">
        <f t="shared" si="20"/>
        <v>4.9999999999999991</v>
      </c>
      <c r="E98" s="50">
        <f t="shared" si="20"/>
        <v>6.25</v>
      </c>
      <c r="F98" s="50">
        <f t="shared" si="20"/>
        <v>5.7142857142857153</v>
      </c>
      <c r="G98" s="50">
        <f t="shared" si="20"/>
        <v>12.5</v>
      </c>
      <c r="H98" s="50" t="e">
        <f t="shared" si="20"/>
        <v>#DIV/0!</v>
      </c>
      <c r="I98" s="50">
        <f t="shared" si="20"/>
        <v>7.7777777777777768</v>
      </c>
      <c r="J98" s="50">
        <f t="shared" si="20"/>
        <v>4.3589743589743586</v>
      </c>
      <c r="K98" s="50">
        <f t="shared" si="20"/>
        <v>5.8333333333333321</v>
      </c>
      <c r="L98" s="50" t="e">
        <f t="shared" si="20"/>
        <v>#DIV/0!</v>
      </c>
      <c r="M98" s="50" t="e">
        <f t="shared" si="20"/>
        <v>#DIV/0!</v>
      </c>
      <c r="N98" s="50" t="e">
        <f t="shared" si="20"/>
        <v>#DIV/0!</v>
      </c>
      <c r="O98" s="50" t="e">
        <f t="shared" si="20"/>
        <v>#DIV/0!</v>
      </c>
      <c r="P98" s="50">
        <f t="shared" si="20"/>
        <v>4</v>
      </c>
      <c r="Q98" s="50" t="e">
        <f t="shared" si="20"/>
        <v>#DIV/0!</v>
      </c>
      <c r="R98" s="50">
        <f t="shared" si="20"/>
        <v>14</v>
      </c>
      <c r="S98" s="50" t="e">
        <f t="shared" si="20"/>
        <v>#DIV/0!</v>
      </c>
      <c r="T98" s="50">
        <f t="shared" si="20"/>
        <v>0</v>
      </c>
      <c r="U98" s="50" t="e">
        <f t="shared" si="20"/>
        <v>#DIV/0!</v>
      </c>
      <c r="V98" s="50">
        <f t="shared" si="20"/>
        <v>10</v>
      </c>
      <c r="W98" s="50" t="e">
        <f t="shared" si="20"/>
        <v>#DIV/0!</v>
      </c>
      <c r="X98" s="50" t="e">
        <f t="shared" si="20"/>
        <v>#DIV/0!</v>
      </c>
      <c r="Y98" s="50" t="e">
        <f t="shared" si="20"/>
        <v>#DIV/0!</v>
      </c>
      <c r="Z98" s="50" t="e">
        <f t="shared" si="20"/>
        <v>#DIV/0!</v>
      </c>
      <c r="AA98" s="50" t="e">
        <f t="shared" si="20"/>
        <v>#DIV/0!</v>
      </c>
      <c r="AB98" s="50" t="e">
        <f t="shared" si="20"/>
        <v>#DIV/0!</v>
      </c>
      <c r="AC98" s="50">
        <f t="shared" si="20"/>
        <v>0</v>
      </c>
      <c r="AD98" s="50">
        <f t="shared" si="20"/>
        <v>4.75</v>
      </c>
      <c r="AE98" s="50" t="e">
        <f t="shared" si="20"/>
        <v>#DIV/0!</v>
      </c>
      <c r="AF98" s="50">
        <f t="shared" si="20"/>
        <v>13.333333333333332</v>
      </c>
      <c r="AG98" s="50">
        <f t="shared" si="20"/>
        <v>9.9999999999999982</v>
      </c>
      <c r="AH98" s="50">
        <f t="shared" si="20"/>
        <v>6.6666666666666661</v>
      </c>
      <c r="AI98" s="50" t="e">
        <f t="shared" si="20"/>
        <v>#DIV/0!</v>
      </c>
      <c r="AJ98" s="50">
        <f t="shared" si="20"/>
        <v>2</v>
      </c>
      <c r="AK98" s="50" t="e">
        <f t="shared" si="20"/>
        <v>#DIV/0!</v>
      </c>
      <c r="AL98" s="6"/>
      <c r="AM98" s="6"/>
      <c r="AN98" s="6"/>
      <c r="AO98" s="6"/>
      <c r="AP98" s="6"/>
      <c r="AQ98" s="6"/>
      <c r="AR98" s="6"/>
      <c r="AS98" s="6"/>
      <c r="AT98" s="6"/>
      <c r="AU98" s="6"/>
    </row>
    <row r="99" spans="1:47" ht="12.75" customHeight="1">
      <c r="A99" s="51" t="s">
        <v>149</v>
      </c>
      <c r="B99" s="51"/>
      <c r="C99" s="5" t="s">
        <v>364</v>
      </c>
      <c r="D99" s="5" t="s">
        <v>365</v>
      </c>
      <c r="E99" s="5" t="s">
        <v>366</v>
      </c>
      <c r="F99" s="5" t="s">
        <v>367</v>
      </c>
      <c r="G99" s="5" t="s">
        <v>368</v>
      </c>
      <c r="H99" s="6"/>
      <c r="I99" s="5" t="s">
        <v>369</v>
      </c>
      <c r="J99" s="65" t="s">
        <v>370</v>
      </c>
      <c r="K99" s="65" t="s">
        <v>371</v>
      </c>
      <c r="L99" s="6"/>
      <c r="M99" s="6"/>
      <c r="N99" s="6"/>
      <c r="O99" s="6"/>
      <c r="P99" s="65" t="s">
        <v>372</v>
      </c>
      <c r="Q99" s="6"/>
      <c r="R99" s="5" t="s">
        <v>373</v>
      </c>
      <c r="S99" s="6"/>
      <c r="T99" s="5" t="s">
        <v>374</v>
      </c>
      <c r="U99" s="6"/>
      <c r="V99" s="5" t="s">
        <v>375</v>
      </c>
      <c r="W99" s="6"/>
      <c r="X99" s="6"/>
      <c r="Y99" s="6"/>
      <c r="Z99" s="6"/>
      <c r="AA99" s="6"/>
      <c r="AB99" s="6"/>
      <c r="AC99" s="5" t="s">
        <v>376</v>
      </c>
      <c r="AD99" s="6"/>
      <c r="AE99" s="6"/>
      <c r="AF99" s="5" t="s">
        <v>377</v>
      </c>
      <c r="AG99" s="5" t="s">
        <v>378</v>
      </c>
      <c r="AH99" s="5" t="s">
        <v>379</v>
      </c>
      <c r="AI99" s="6"/>
      <c r="AJ99" s="5" t="s">
        <v>378</v>
      </c>
      <c r="AK99" s="6"/>
      <c r="AL99" s="6"/>
      <c r="AM99" s="6"/>
      <c r="AN99" s="6"/>
      <c r="AO99" s="6"/>
      <c r="AP99" s="6"/>
      <c r="AQ99" s="6"/>
      <c r="AR99" s="6"/>
      <c r="AS99" s="6"/>
      <c r="AT99" s="6"/>
      <c r="AU99" s="6"/>
    </row>
    <row r="100" spans="1:47" ht="12.75" customHeight="1">
      <c r="A100" s="7"/>
      <c r="B100" s="7"/>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row>
    <row r="101" spans="1:47" ht="12.75" customHeight="1">
      <c r="A101" s="5" t="s">
        <v>167</v>
      </c>
      <c r="B101" s="5">
        <f t="shared" ref="B101:B104" si="21">SUM(C101:AK101)</f>
        <v>4.9000000000000004</v>
      </c>
      <c r="C101" s="5">
        <v>1</v>
      </c>
      <c r="D101" s="5">
        <v>0.4</v>
      </c>
      <c r="E101" s="5">
        <v>0.2</v>
      </c>
      <c r="F101" s="5">
        <v>0.30000000000000004</v>
      </c>
      <c r="G101" s="5">
        <v>0.2</v>
      </c>
      <c r="H101" s="6"/>
      <c r="I101" s="5">
        <v>0.5</v>
      </c>
      <c r="J101" s="5">
        <v>1</v>
      </c>
      <c r="K101" s="5">
        <v>0.2</v>
      </c>
      <c r="L101" s="6"/>
      <c r="M101" s="6"/>
      <c r="N101" s="6"/>
      <c r="O101" s="6"/>
      <c r="P101" s="5">
        <v>0.4</v>
      </c>
      <c r="Q101" s="6"/>
      <c r="R101" s="6"/>
      <c r="S101" s="6"/>
      <c r="T101" s="6"/>
      <c r="U101" s="6"/>
      <c r="V101" s="5">
        <v>0.2</v>
      </c>
      <c r="W101" s="6"/>
      <c r="X101" s="6"/>
      <c r="Y101" s="6"/>
      <c r="Z101" s="6"/>
      <c r="AA101" s="6"/>
      <c r="AB101" s="6"/>
      <c r="AC101" s="6"/>
      <c r="AD101" s="6"/>
      <c r="AE101" s="6"/>
      <c r="AF101" s="5">
        <v>0.1</v>
      </c>
      <c r="AG101" s="5">
        <v>0.4</v>
      </c>
      <c r="AH101" s="6"/>
      <c r="AI101" s="6"/>
      <c r="AJ101" s="6"/>
      <c r="AK101" s="6"/>
      <c r="AL101" s="6"/>
      <c r="AM101" s="6"/>
      <c r="AN101" s="6"/>
      <c r="AO101" s="6"/>
      <c r="AP101" s="6"/>
      <c r="AQ101" s="6"/>
      <c r="AR101" s="6"/>
      <c r="AS101" s="6"/>
      <c r="AT101" s="6"/>
      <c r="AU101" s="6"/>
    </row>
    <row r="102" spans="1:47" ht="12.75" customHeight="1">
      <c r="A102" s="5" t="s">
        <v>169</v>
      </c>
      <c r="B102" s="5">
        <f t="shared" si="21"/>
        <v>11.3</v>
      </c>
      <c r="C102" s="6"/>
      <c r="D102" s="6"/>
      <c r="E102" s="6"/>
      <c r="F102" s="6"/>
      <c r="G102" s="6"/>
      <c r="H102" s="6"/>
      <c r="I102" s="6"/>
      <c r="J102" s="6"/>
      <c r="K102" s="6"/>
      <c r="L102" s="6"/>
      <c r="M102" s="6"/>
      <c r="N102" s="6"/>
      <c r="O102" s="6"/>
      <c r="P102" s="6"/>
      <c r="Q102" s="6"/>
      <c r="R102" s="6"/>
      <c r="S102" s="6"/>
      <c r="T102" s="5">
        <v>0.30000000000000004</v>
      </c>
      <c r="U102" s="6"/>
      <c r="V102" s="6"/>
      <c r="W102" s="6"/>
      <c r="X102" s="6"/>
      <c r="Y102" s="6"/>
      <c r="Z102" s="6"/>
      <c r="AA102" s="6"/>
      <c r="AB102" s="6"/>
      <c r="AC102" s="5">
        <v>1</v>
      </c>
      <c r="AD102" s="6"/>
      <c r="AE102" s="6"/>
      <c r="AF102" s="6"/>
      <c r="AG102" s="6"/>
      <c r="AH102" s="5">
        <v>5</v>
      </c>
      <c r="AI102" s="6"/>
      <c r="AJ102" s="5">
        <v>5</v>
      </c>
      <c r="AK102" s="6"/>
      <c r="AL102" s="6"/>
      <c r="AM102" s="6"/>
      <c r="AN102" s="6"/>
      <c r="AO102" s="6"/>
      <c r="AP102" s="6"/>
      <c r="AQ102" s="6"/>
      <c r="AR102" s="6"/>
      <c r="AS102" s="6"/>
      <c r="AT102" s="6"/>
      <c r="AU102" s="6"/>
    </row>
    <row r="103" spans="1:47" ht="12.75" customHeight="1">
      <c r="A103" s="5" t="s">
        <v>171</v>
      </c>
      <c r="B103" s="5">
        <f t="shared" si="21"/>
        <v>6.7</v>
      </c>
      <c r="C103" s="6"/>
      <c r="D103" s="6"/>
      <c r="E103" s="6"/>
      <c r="F103" s="5">
        <v>3</v>
      </c>
      <c r="G103" s="6"/>
      <c r="H103" s="6"/>
      <c r="I103" s="6"/>
      <c r="J103" s="5">
        <v>3</v>
      </c>
      <c r="K103" s="5">
        <v>0.7</v>
      </c>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row>
    <row r="104" spans="1:47" ht="12.75" customHeight="1">
      <c r="A104" s="5" t="s">
        <v>174</v>
      </c>
      <c r="B104" s="5">
        <f t="shared" si="21"/>
        <v>0</v>
      </c>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row>
    <row r="105" spans="1:47" ht="12.75" customHeight="1">
      <c r="A105" s="5" t="s">
        <v>181</v>
      </c>
      <c r="B105" s="6"/>
      <c r="C105" s="5" t="s">
        <v>380</v>
      </c>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5" t="s">
        <v>196</v>
      </c>
      <c r="AG105" s="5" t="s">
        <v>381</v>
      </c>
      <c r="AH105" s="6"/>
      <c r="AI105" s="6"/>
      <c r="AJ105" s="6"/>
      <c r="AK105" s="6"/>
      <c r="AL105" s="6"/>
      <c r="AM105" s="6"/>
      <c r="AN105" s="6"/>
      <c r="AO105" s="6"/>
      <c r="AP105" s="6"/>
      <c r="AQ105" s="6"/>
      <c r="AR105" s="6"/>
      <c r="AS105" s="6"/>
      <c r="AT105" s="6"/>
      <c r="AU105" s="6"/>
    </row>
    <row r="106" spans="1:47" ht="12.75" customHeight="1">
      <c r="A106" s="5"/>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row>
    <row r="107" spans="1:47" ht="12.75" customHeight="1">
      <c r="A107" s="38" t="s">
        <v>197</v>
      </c>
      <c r="B107" s="38"/>
      <c r="C107" s="38" t="s">
        <v>382</v>
      </c>
      <c r="D107" s="38"/>
      <c r="E107" s="38" t="s">
        <v>383</v>
      </c>
      <c r="F107" s="38" t="s">
        <v>384</v>
      </c>
      <c r="G107" s="38" t="s">
        <v>385</v>
      </c>
      <c r="H107" s="38"/>
      <c r="I107" s="38" t="s">
        <v>384</v>
      </c>
      <c r="J107" s="38" t="s">
        <v>384</v>
      </c>
      <c r="K107" s="38" t="s">
        <v>384</v>
      </c>
      <c r="L107" s="38"/>
      <c r="M107" s="38"/>
      <c r="N107" s="38"/>
      <c r="O107" s="38"/>
      <c r="P107" s="38" t="s">
        <v>386</v>
      </c>
      <c r="Q107" s="38"/>
      <c r="R107" s="38" t="s">
        <v>200</v>
      </c>
      <c r="S107" s="38"/>
      <c r="T107" s="38" t="s">
        <v>385</v>
      </c>
      <c r="U107" s="38"/>
      <c r="V107" s="5" t="s">
        <v>385</v>
      </c>
      <c r="W107" s="38"/>
      <c r="X107" s="38"/>
      <c r="Y107" s="38"/>
      <c r="Z107" s="38"/>
      <c r="AA107" s="38"/>
      <c r="AB107" s="38"/>
      <c r="AC107" s="38" t="s">
        <v>200</v>
      </c>
      <c r="AD107" s="38"/>
      <c r="AE107" s="38"/>
      <c r="AF107" s="38" t="s">
        <v>289</v>
      </c>
      <c r="AG107" s="38" t="s">
        <v>387</v>
      </c>
      <c r="AH107" s="38" t="s">
        <v>388</v>
      </c>
      <c r="AI107" s="38"/>
      <c r="AJ107" s="38"/>
      <c r="AK107" s="38"/>
      <c r="AL107" s="6"/>
      <c r="AM107" s="6"/>
      <c r="AN107" s="6"/>
      <c r="AO107" s="6"/>
      <c r="AP107" s="6"/>
      <c r="AQ107" s="6"/>
      <c r="AR107" s="6"/>
      <c r="AS107" s="6"/>
      <c r="AT107" s="6"/>
      <c r="AU107" s="6"/>
    </row>
    <row r="108" spans="1:47" ht="12.75" customHeight="1">
      <c r="A108" s="38" t="s">
        <v>210</v>
      </c>
      <c r="B108" s="38"/>
      <c r="C108" s="38" t="s">
        <v>389</v>
      </c>
      <c r="D108" s="38"/>
      <c r="E108" s="38"/>
      <c r="F108" s="38"/>
      <c r="G108" s="38" t="s">
        <v>390</v>
      </c>
      <c r="H108" s="38"/>
      <c r="I108" s="38" t="s">
        <v>391</v>
      </c>
      <c r="J108" s="38"/>
      <c r="K108" s="38"/>
      <c r="L108" s="38"/>
      <c r="M108" s="38"/>
      <c r="N108" s="38"/>
      <c r="O108" s="38"/>
      <c r="P108" s="38" t="s">
        <v>392</v>
      </c>
      <c r="Q108" s="38"/>
      <c r="R108" s="38"/>
      <c r="S108" s="38"/>
      <c r="T108" s="38"/>
      <c r="U108" s="38"/>
      <c r="V108" s="38"/>
      <c r="W108" s="38"/>
      <c r="X108" s="38"/>
      <c r="Y108" s="38"/>
      <c r="Z108" s="38"/>
      <c r="AA108" s="38"/>
      <c r="AB108" s="38"/>
      <c r="AC108" s="38"/>
      <c r="AD108" s="38"/>
      <c r="AE108" s="38"/>
      <c r="AF108" s="38"/>
      <c r="AG108" s="38"/>
      <c r="AH108" s="38"/>
      <c r="AI108" s="38"/>
      <c r="AJ108" s="38"/>
      <c r="AK108" s="38"/>
      <c r="AL108" s="6"/>
      <c r="AM108" s="6"/>
      <c r="AN108" s="6"/>
      <c r="AO108" s="6"/>
      <c r="AP108" s="6"/>
      <c r="AQ108" s="6"/>
      <c r="AR108" s="6"/>
      <c r="AS108" s="6"/>
      <c r="AT108" s="6"/>
      <c r="AU108" s="6"/>
    </row>
    <row r="109" spans="1:47" ht="12.7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row>
    <row r="110" spans="1:47" ht="12.75" customHeight="1">
      <c r="A110" s="5" t="s">
        <v>393</v>
      </c>
      <c r="B110" s="6"/>
      <c r="C110" s="84" t="s">
        <v>394</v>
      </c>
      <c r="D110" s="83"/>
      <c r="E110" s="83"/>
      <c r="F110" s="83"/>
      <c r="G110" s="83"/>
      <c r="H110" s="83"/>
      <c r="I110" s="83"/>
      <c r="J110" s="83"/>
      <c r="K110" s="83"/>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row>
    <row r="111" spans="1:47" ht="12.75" customHeight="1">
      <c r="A111" s="5"/>
      <c r="B111" s="6"/>
      <c r="C111" s="83"/>
      <c r="D111" s="83"/>
      <c r="E111" s="83"/>
      <c r="F111" s="83"/>
      <c r="G111" s="83"/>
      <c r="H111" s="83"/>
      <c r="I111" s="83"/>
      <c r="J111" s="83"/>
      <c r="K111" s="83"/>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row>
    <row r="112" spans="1:47" ht="12.75" customHeight="1">
      <c r="A112" s="5"/>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row>
    <row r="113" spans="1:47" ht="12.75" customHeight="1">
      <c r="A113" s="5"/>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row>
    <row r="114" spans="1:47" ht="12.75" customHeight="1">
      <c r="A114" s="5"/>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row>
    <row r="115" spans="1:47" ht="12.75" customHeight="1">
      <c r="A115" s="5"/>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row>
    <row r="116" spans="1:47" ht="12.75" customHeight="1">
      <c r="A116" s="5"/>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row>
    <row r="117" spans="1:47" ht="12.75" customHeight="1">
      <c r="A117" s="5"/>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row>
    <row r="118" spans="1:47" ht="12.75" customHeight="1">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row>
    <row r="119" spans="1:47" ht="12.75" customHeight="1">
      <c r="A119" s="5"/>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row>
    <row r="120" spans="1:47" ht="12.75" customHeight="1">
      <c r="A120" s="5"/>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row>
    <row r="121" spans="1:47" ht="12.75" customHeight="1">
      <c r="A121" s="5"/>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row>
    <row r="122" spans="1:47" ht="12.75" customHeight="1">
      <c r="A122" s="5"/>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row>
    <row r="123" spans="1:47" ht="12.75" customHeight="1">
      <c r="A123" s="5"/>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row>
    <row r="124" spans="1:47" ht="12.75" customHeight="1">
      <c r="A124" s="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row>
    <row r="125" spans="1:47" ht="12.75" customHeight="1">
      <c r="A125" s="5"/>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row>
    <row r="126" spans="1:47" ht="12.75" customHeight="1">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row>
    <row r="127" spans="1:47" ht="12.75" customHeight="1">
      <c r="A127" s="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row>
    <row r="128" spans="1:47" ht="12.7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row>
    <row r="129" spans="1:47" ht="12.7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row>
    <row r="130" spans="1:47" ht="12.75" customHeight="1">
      <c r="A130" s="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row>
    <row r="131" spans="1:47" ht="12.75" customHeight="1">
      <c r="A131" s="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row>
    <row r="132" spans="1:47" ht="12.75" customHeight="1">
      <c r="A132" s="5"/>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row>
    <row r="133" spans="1:47" ht="12.75" customHeight="1">
      <c r="A133" s="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row>
    <row r="134" spans="1:47" ht="12.75" customHeight="1">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row>
    <row r="135" spans="1:47" ht="12.75" customHeigh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row>
    <row r="136" spans="1:47" ht="12.75" customHeigh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row>
    <row r="137" spans="1:47" ht="12.75" customHeigh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row>
    <row r="138" spans="1:47" ht="12.75" customHeigh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row>
    <row r="139" spans="1:47" ht="12.75" customHeigh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row>
    <row r="140" spans="1:47" ht="12.75" customHeigh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row>
    <row r="141" spans="1:47" ht="12.75" customHeigh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row>
    <row r="142" spans="1:47" ht="12.75" customHeigh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row>
    <row r="143" spans="1:47" ht="12.75" customHeigh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row>
    <row r="144" spans="1:47" ht="12.75" customHeigh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row>
    <row r="145" spans="1:47" ht="12.75" customHeight="1">
      <c r="A145" s="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row>
    <row r="146" spans="1:47" ht="12.75" customHeight="1">
      <c r="A146" s="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row>
    <row r="147" spans="1:47" ht="12.75" customHeight="1">
      <c r="A147" s="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row>
    <row r="148" spans="1:47" ht="12.75" customHeight="1">
      <c r="A148" s="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row>
    <row r="149" spans="1:47" ht="12.75" customHeight="1">
      <c r="A149" s="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row>
    <row r="150" spans="1:47" ht="12.75" customHeight="1">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row>
    <row r="151" spans="1:47" ht="12.75" customHeight="1">
      <c r="A151" s="5"/>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row>
    <row r="152" spans="1:47" ht="12.75" customHeight="1">
      <c r="A152" s="5"/>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row>
    <row r="153" spans="1:47" ht="12.75" customHeight="1">
      <c r="A153" s="5"/>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row>
    <row r="154" spans="1:47" ht="12.75" customHeight="1">
      <c r="A154" s="5"/>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row>
    <row r="155" spans="1:47" ht="12.75" customHeight="1">
      <c r="A155" s="5"/>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row>
    <row r="156" spans="1:47" ht="12.7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row>
    <row r="157" spans="1:47" ht="12.75" customHeight="1">
      <c r="A157" s="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row>
    <row r="158" spans="1:47" ht="12.7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row>
    <row r="159" spans="1:47" ht="12.75" customHeight="1">
      <c r="A159" s="5"/>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row>
    <row r="160" spans="1:47" ht="12.7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row>
    <row r="161" spans="1:47" ht="12.75" customHeight="1">
      <c r="A161" s="5"/>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row>
    <row r="162" spans="1:47" ht="12.75" customHeight="1">
      <c r="A162" s="5"/>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row>
    <row r="163" spans="1:47" ht="12.75" customHeight="1">
      <c r="A163" s="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row>
    <row r="164" spans="1:47" ht="12.75" customHeight="1">
      <c r="A164" s="5"/>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row>
    <row r="165" spans="1:47" ht="12.75" customHeight="1">
      <c r="A165" s="5"/>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row>
    <row r="166" spans="1:47" ht="12.75" customHeight="1">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row>
    <row r="167" spans="1:47" ht="12.75" customHeight="1">
      <c r="A167" s="5"/>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row>
    <row r="168" spans="1:47" ht="12.75" customHeight="1">
      <c r="A168" s="5"/>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row>
    <row r="169" spans="1:47" ht="12.75" customHeight="1">
      <c r="A169" s="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row>
    <row r="170" spans="1:47" ht="12.75" customHeight="1">
      <c r="A170" s="5"/>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row>
    <row r="171" spans="1:47" ht="12.75" customHeight="1">
      <c r="A171" s="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row>
    <row r="172" spans="1:47" ht="12.75" customHeight="1">
      <c r="A172" s="5"/>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row>
    <row r="173" spans="1:47" ht="12.75" customHeight="1">
      <c r="A173" s="5"/>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row>
    <row r="174" spans="1:47" ht="12.75" customHeight="1">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row>
    <row r="175" spans="1:47" ht="12.75" customHeight="1">
      <c r="A175" s="5"/>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row>
    <row r="176" spans="1:47" ht="12.75" customHeight="1">
      <c r="A176" s="5"/>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row>
    <row r="177" spans="1:47" ht="12.75" customHeight="1">
      <c r="A177" s="5"/>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row>
    <row r="178" spans="1:47" ht="12.7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row>
    <row r="179" spans="1:47" ht="12.75" customHeight="1">
      <c r="A179" s="5"/>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row>
    <row r="180" spans="1:47" ht="12.75" customHeight="1">
      <c r="A180" s="5"/>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row>
    <row r="181" spans="1:47" ht="12.75" customHeight="1">
      <c r="A181" s="5"/>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row>
    <row r="182" spans="1:47" ht="12.75" customHeight="1">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row>
    <row r="183" spans="1:47" ht="12.75" customHeight="1">
      <c r="A183" s="5"/>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row>
    <row r="184" spans="1:47" ht="12.75" customHeight="1">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row>
    <row r="185" spans="1:47" ht="12.75" customHeight="1">
      <c r="A185" s="5"/>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row>
    <row r="186" spans="1:47" ht="12.75" customHeight="1">
      <c r="A186" s="5"/>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row>
    <row r="187" spans="1:47" ht="12.75" customHeight="1">
      <c r="A187" s="5"/>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row>
    <row r="188" spans="1:47" ht="12.75" customHeight="1">
      <c r="A188" s="5"/>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row>
    <row r="189" spans="1:47" ht="12.75" customHeight="1">
      <c r="A189" s="5"/>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row>
    <row r="190" spans="1:47" ht="12.75" customHeight="1">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row>
    <row r="191" spans="1:47" ht="12.75" customHeight="1">
      <c r="A191" s="5"/>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row>
    <row r="192" spans="1:47" ht="12.75" customHeight="1">
      <c r="A192" s="5"/>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row>
    <row r="193" spans="1:47" ht="12.75" customHeight="1">
      <c r="A193" s="5"/>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row>
    <row r="194" spans="1:47" ht="12.75" customHeight="1">
      <c r="A194" s="5"/>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row>
    <row r="195" spans="1:47" ht="12.75" customHeight="1">
      <c r="A195" s="5"/>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row>
    <row r="196" spans="1:47" ht="12.75" customHeight="1">
      <c r="A196" s="5"/>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row>
    <row r="197" spans="1:47" ht="12.75" customHeight="1">
      <c r="A197" s="5"/>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row>
    <row r="198" spans="1:47" ht="12.75" customHeight="1">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row>
    <row r="199" spans="1:47" ht="12.75" customHeight="1">
      <c r="A199" s="5"/>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row>
    <row r="200" spans="1:47" ht="12.75" customHeight="1">
      <c r="A200" s="5"/>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row>
    <row r="201" spans="1:47" ht="12.75" customHeight="1">
      <c r="A201" s="5"/>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row>
    <row r="202" spans="1:47" ht="12.75" customHeight="1">
      <c r="A202" s="5"/>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row>
    <row r="203" spans="1:47" ht="12.75" customHeight="1">
      <c r="A203" s="5"/>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row>
    <row r="204" spans="1:47" ht="12.75" customHeight="1">
      <c r="A204" s="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row>
    <row r="205" spans="1:47" ht="12.75" customHeight="1">
      <c r="A205" s="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row>
    <row r="206" spans="1:47" ht="12.75" customHeight="1">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row>
    <row r="207" spans="1:47" ht="12.75" customHeight="1">
      <c r="A207" s="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row>
    <row r="208" spans="1:47" ht="12.75" customHeight="1">
      <c r="A208" s="5"/>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row>
    <row r="209" spans="1:47" ht="12.75" customHeight="1">
      <c r="A209" s="5"/>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row>
    <row r="210" spans="1:47" ht="12.75" customHeight="1">
      <c r="A210" s="5"/>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row>
    <row r="211" spans="1:47"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row>
    <row r="212" spans="1:47"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row>
    <row r="213" spans="1:47"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row>
    <row r="214" spans="1:47"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row>
    <row r="215" spans="1:47"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row>
    <row r="216" spans="1:47"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row>
    <row r="217" spans="1:47"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row>
    <row r="218" spans="1:47"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row>
    <row r="219" spans="1:47"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row>
    <row r="220" spans="1:47"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row>
    <row r="221" spans="1:47"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row>
    <row r="222" spans="1:47"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row>
    <row r="223" spans="1:47"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row>
    <row r="224" spans="1:47"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row>
    <row r="225" spans="1:47"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row>
    <row r="226" spans="1:47"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row>
    <row r="227" spans="1:47"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row>
    <row r="228" spans="1:47"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row>
    <row r="229" spans="1:47"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row>
    <row r="230" spans="1:47"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row>
    <row r="231" spans="1:47"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row>
    <row r="232" spans="1:47"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row>
    <row r="233" spans="1:47"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row>
    <row r="234" spans="1:47"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row>
    <row r="235" spans="1:47"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row>
    <row r="236" spans="1:47"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row>
    <row r="237" spans="1:47"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row>
    <row r="238" spans="1:47"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row>
    <row r="239" spans="1:47"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row>
    <row r="240" spans="1:47"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row>
    <row r="241" spans="1:47"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row>
    <row r="242" spans="1:47"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row>
    <row r="243" spans="1:47"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row>
    <row r="244" spans="1:47"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row>
    <row r="245" spans="1:47"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row>
    <row r="246" spans="1:47"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row>
    <row r="247" spans="1:47"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row>
    <row r="248" spans="1:47"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row>
    <row r="249" spans="1:47"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row>
    <row r="250" spans="1:47"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row>
    <row r="251" spans="1:47"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row>
    <row r="252" spans="1:47"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row>
    <row r="253" spans="1:47"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row>
    <row r="254" spans="1:47"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row>
    <row r="255" spans="1:47"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row>
    <row r="256" spans="1:47"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row>
    <row r="257" spans="1:47"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row>
    <row r="258" spans="1:47"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row>
    <row r="259" spans="1:47"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row>
    <row r="260" spans="1:47"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row>
    <row r="261" spans="1:47"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row>
    <row r="262" spans="1:47"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row>
    <row r="263" spans="1:47"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row>
    <row r="264" spans="1:47"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row>
    <row r="265" spans="1:47"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row>
    <row r="266" spans="1:47"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row>
    <row r="267" spans="1:47"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row>
    <row r="268" spans="1:47"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row>
    <row r="269" spans="1:47"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row>
    <row r="270" spans="1:47"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row>
    <row r="271" spans="1:47"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row>
    <row r="272" spans="1:47"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row>
    <row r="273" spans="1:47"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row>
    <row r="274" spans="1:47"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row>
    <row r="275" spans="1:47"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row>
    <row r="276" spans="1:47"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row>
    <row r="277" spans="1:47"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row>
    <row r="278" spans="1:47"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row>
    <row r="279" spans="1:47"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row>
    <row r="280" spans="1:47"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row>
    <row r="281" spans="1:47"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row>
    <row r="282" spans="1:47"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row>
    <row r="283" spans="1:47"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row>
    <row r="284" spans="1:47"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row>
    <row r="285" spans="1:47"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row>
    <row r="286" spans="1:47"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row>
    <row r="287" spans="1:47"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row>
    <row r="288" spans="1:47"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row>
    <row r="289" spans="1:47"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row>
    <row r="290" spans="1:47"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row>
    <row r="291" spans="1:47"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row>
    <row r="292" spans="1:47"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row>
    <row r="293" spans="1:47"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row>
    <row r="294" spans="1:47"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row>
    <row r="295" spans="1:47"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row>
    <row r="296" spans="1:47"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row>
    <row r="297" spans="1:47"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row>
    <row r="298" spans="1:47"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row>
    <row r="299" spans="1:47"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row>
    <row r="300" spans="1:47"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row>
    <row r="301" spans="1:47"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row>
    <row r="302" spans="1:47"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row>
    <row r="303" spans="1:47"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row>
    <row r="304" spans="1:47"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row>
    <row r="305" spans="1:47"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row>
    <row r="306" spans="1:47"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row>
    <row r="307" spans="1:47"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row>
    <row r="308" spans="1:47"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row>
    <row r="309" spans="1:47"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row>
    <row r="310" spans="1:47"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row>
    <row r="311" spans="1:47"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row>
    <row r="312" spans="1:47"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row>
    <row r="313" spans="1:47"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row>
    <row r="314" spans="1:47"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row>
    <row r="315" spans="1:47"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row>
    <row r="316" spans="1:47"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row>
    <row r="317" spans="1:47"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row>
    <row r="318" spans="1:47"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row>
    <row r="319" spans="1:47"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row>
    <row r="320" spans="1:47"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row>
    <row r="321" spans="1:47"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row>
    <row r="322" spans="1:47"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row>
    <row r="323" spans="1:47"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row>
    <row r="324" spans="1:47"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row>
    <row r="325" spans="1:47"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row>
    <row r="326" spans="1:47"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row>
    <row r="327" spans="1:47"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row>
    <row r="328" spans="1:47"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row>
    <row r="329" spans="1:47"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row>
    <row r="330" spans="1:47"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row>
    <row r="331" spans="1:47"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row>
    <row r="332" spans="1:47"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row>
    <row r="333" spans="1:47"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row>
    <row r="334" spans="1:47"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row>
    <row r="335" spans="1:47"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row>
    <row r="336" spans="1:47"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row>
    <row r="337" spans="1:47"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row>
    <row r="338" spans="1:47"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row>
    <row r="339" spans="1:47"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row>
    <row r="340" spans="1:47"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row>
    <row r="341" spans="1:47"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row>
    <row r="342" spans="1:47"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row>
    <row r="343" spans="1:47"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row>
    <row r="344" spans="1:47"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row>
    <row r="345" spans="1:47"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row>
    <row r="346" spans="1:47"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row>
    <row r="347" spans="1:47"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row>
    <row r="348" spans="1:47"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row>
    <row r="349" spans="1:47"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row>
    <row r="350" spans="1:47"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row>
    <row r="351" spans="1:47"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row>
    <row r="352" spans="1:47"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row>
    <row r="353" spans="1:47"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row>
    <row r="354" spans="1:47"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row>
    <row r="355" spans="1:47"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row>
    <row r="356" spans="1:47"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row>
    <row r="357" spans="1:47"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row>
    <row r="358" spans="1:47"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row>
    <row r="359" spans="1:47"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row>
    <row r="360" spans="1:47"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row>
    <row r="361" spans="1:47"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row>
    <row r="362" spans="1:47"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row>
    <row r="363" spans="1:47"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row>
    <row r="364" spans="1:47"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row>
    <row r="365" spans="1:47"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row>
    <row r="366" spans="1:47"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row>
    <row r="367" spans="1:47"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row>
    <row r="368" spans="1:47"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row>
    <row r="369" spans="1:47"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row>
    <row r="370" spans="1:47"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row>
    <row r="371" spans="1:47"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row>
    <row r="372" spans="1:47"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row>
    <row r="373" spans="1:47"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row>
    <row r="374" spans="1:47"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row>
    <row r="375" spans="1:47"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row>
    <row r="376" spans="1:47"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row>
    <row r="377" spans="1:47"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row>
    <row r="378" spans="1:47"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row>
    <row r="379" spans="1:47"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row>
    <row r="380" spans="1:47"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row>
    <row r="381" spans="1:47"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row>
    <row r="382" spans="1:47"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row>
    <row r="383" spans="1:47"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row>
    <row r="384" spans="1:47"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row>
    <row r="385" spans="1:47"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row>
    <row r="386" spans="1:47"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row>
    <row r="387" spans="1:47"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row>
    <row r="388" spans="1:47"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row>
    <row r="389" spans="1:47"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row>
    <row r="390" spans="1:47"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row>
    <row r="391" spans="1:47"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row>
    <row r="392" spans="1:47"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row>
    <row r="393" spans="1:47"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row>
    <row r="394" spans="1:47"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row>
    <row r="395" spans="1:47"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row>
    <row r="396" spans="1:47"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row>
    <row r="397" spans="1:47"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row>
    <row r="398" spans="1:47"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row>
    <row r="399" spans="1:47"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row>
    <row r="400" spans="1:47"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row>
    <row r="401" spans="1:47"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row>
    <row r="402" spans="1:47"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row>
    <row r="403" spans="1:47"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row>
    <row r="404" spans="1:47"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row>
    <row r="405" spans="1:47"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row>
    <row r="406" spans="1:47"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row>
    <row r="407" spans="1:47"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row>
    <row r="408" spans="1:47"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row>
    <row r="409" spans="1:47"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row>
    <row r="410" spans="1:47"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row>
    <row r="411" spans="1:47"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row>
    <row r="412" spans="1:47"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row>
    <row r="413" spans="1:47"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row>
    <row r="414" spans="1:47"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row>
    <row r="415" spans="1:47"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row>
    <row r="416" spans="1:47"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row>
    <row r="417" spans="1:47"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row>
    <row r="418" spans="1:47"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row>
    <row r="419" spans="1:47"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row>
    <row r="420" spans="1:47"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row>
    <row r="421" spans="1:47"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row>
    <row r="422" spans="1:47"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row>
    <row r="423" spans="1:47"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row>
    <row r="424" spans="1:47"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row>
    <row r="425" spans="1:47"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row>
    <row r="426" spans="1:47"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row>
    <row r="427" spans="1:47"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row>
    <row r="428" spans="1:47"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row>
    <row r="429" spans="1:47"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row>
    <row r="430" spans="1:47"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row>
    <row r="431" spans="1:47"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row>
    <row r="432" spans="1:47"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row>
    <row r="433" spans="1:47"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row>
    <row r="434" spans="1:47"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row>
    <row r="435" spans="1:47"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row>
    <row r="436" spans="1:47"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row>
    <row r="437" spans="1:47"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row>
    <row r="438" spans="1:47"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row>
    <row r="439" spans="1:47"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row>
    <row r="440" spans="1:47"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row>
    <row r="441" spans="1:47"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row>
    <row r="442" spans="1:47"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row>
    <row r="443" spans="1:47"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row>
    <row r="444" spans="1:47"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row>
    <row r="445" spans="1:47"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row>
    <row r="446" spans="1:47"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row>
    <row r="447" spans="1:47"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row>
    <row r="448" spans="1:47"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row>
    <row r="449" spans="1:47"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row>
    <row r="450" spans="1:47"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row>
    <row r="451" spans="1:47"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row>
    <row r="452" spans="1:47"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row>
    <row r="453" spans="1:47"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row>
    <row r="454" spans="1:47"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row>
    <row r="455" spans="1:47"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row>
    <row r="456" spans="1:47"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row>
    <row r="457" spans="1:47"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row>
    <row r="458" spans="1:47"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row>
    <row r="459" spans="1:47"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row>
    <row r="460" spans="1:47"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row>
    <row r="461" spans="1:47"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row>
    <row r="462" spans="1:47"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row>
    <row r="463" spans="1:47"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row>
    <row r="464" spans="1:47"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row>
    <row r="465" spans="1:47"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row>
    <row r="466" spans="1:47"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row>
    <row r="467" spans="1:47"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row>
    <row r="468" spans="1:47"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row>
    <row r="469" spans="1:47"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row>
    <row r="470" spans="1:47"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row>
    <row r="471" spans="1:47"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row>
    <row r="472" spans="1:47"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row>
    <row r="473" spans="1:47"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row>
    <row r="474" spans="1:47"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row>
    <row r="475" spans="1:47"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row>
    <row r="476" spans="1:47"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row>
    <row r="477" spans="1:47"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row>
    <row r="478" spans="1:47"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row>
    <row r="479" spans="1:47"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row>
    <row r="480" spans="1:47"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row>
    <row r="481" spans="1:47"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row>
    <row r="482" spans="1:47"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row>
    <row r="483" spans="1:47"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row>
    <row r="484" spans="1:47"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row>
    <row r="485" spans="1:47"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row>
    <row r="486" spans="1:47"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row>
    <row r="487" spans="1:47"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row>
    <row r="488" spans="1:47"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row>
    <row r="489" spans="1:47"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row>
    <row r="490" spans="1:47"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row>
    <row r="491" spans="1:47"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row>
    <row r="492" spans="1:47"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row>
    <row r="493" spans="1:47"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row>
    <row r="494" spans="1:47"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row>
    <row r="495" spans="1:47"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row>
    <row r="496" spans="1:47"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row>
    <row r="497" spans="1:47"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row>
    <row r="498" spans="1:47"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row>
    <row r="499" spans="1:47"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row>
    <row r="500" spans="1:47"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row>
    <row r="501" spans="1:47"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row>
    <row r="502" spans="1:47"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row>
    <row r="503" spans="1:47"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row>
    <row r="504" spans="1:47"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row>
    <row r="505" spans="1:47"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row>
    <row r="506" spans="1:47"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row>
    <row r="507" spans="1:47"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row>
    <row r="508" spans="1:47"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row>
    <row r="509" spans="1:47"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row>
    <row r="510" spans="1:47"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row>
    <row r="511" spans="1:47"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row>
    <row r="512" spans="1:47"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row>
    <row r="513" spans="1:47"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row>
    <row r="514" spans="1:47"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row>
    <row r="515" spans="1:47"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row>
    <row r="516" spans="1:47"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row>
    <row r="517" spans="1:47"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row>
    <row r="518" spans="1:47"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row>
    <row r="519" spans="1:47"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row>
    <row r="520" spans="1:47"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row>
    <row r="521" spans="1:47"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row>
    <row r="522" spans="1:47"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row>
    <row r="523" spans="1:47"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row>
    <row r="524" spans="1:47"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row>
    <row r="525" spans="1:47"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row>
    <row r="526" spans="1:47"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row>
    <row r="527" spans="1:47"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row>
    <row r="528" spans="1:47"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row>
    <row r="529" spans="1:47"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row>
    <row r="530" spans="1:47"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row>
    <row r="531" spans="1:47"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row>
    <row r="532" spans="1:47"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row>
    <row r="533" spans="1:47"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row>
    <row r="534" spans="1:47"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row>
    <row r="535" spans="1:47"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row>
    <row r="536" spans="1:47"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row>
    <row r="537" spans="1:47"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row>
    <row r="538" spans="1:47"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row>
    <row r="539" spans="1:47"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row>
    <row r="540" spans="1:47"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row>
    <row r="541" spans="1:47"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row>
    <row r="542" spans="1:47"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row>
    <row r="543" spans="1:47"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row>
    <row r="544" spans="1:47"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row>
    <row r="545" spans="1:47"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row>
    <row r="546" spans="1:47"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row>
    <row r="547" spans="1:47"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row>
    <row r="548" spans="1:47"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row>
    <row r="549" spans="1:47"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row>
    <row r="550" spans="1:47"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row>
    <row r="551" spans="1:47"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row>
    <row r="552" spans="1:47"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row>
    <row r="553" spans="1:47"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row>
    <row r="554" spans="1:47"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row>
    <row r="555" spans="1:47"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row>
    <row r="556" spans="1:47"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row>
    <row r="557" spans="1:47"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row>
    <row r="558" spans="1:47"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row>
    <row r="559" spans="1:47"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row>
    <row r="560" spans="1:47"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row>
    <row r="561" spans="1:47"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row>
    <row r="562" spans="1:47"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row>
    <row r="563" spans="1:47"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row>
    <row r="564" spans="1:47"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row>
    <row r="565" spans="1:47"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row>
    <row r="566" spans="1:47"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row>
    <row r="567" spans="1:47"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row>
    <row r="568" spans="1:47"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row>
    <row r="569" spans="1:47"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row>
    <row r="570" spans="1:47"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row>
    <row r="571" spans="1:47"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row>
    <row r="572" spans="1:47"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row>
    <row r="573" spans="1:47"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row>
    <row r="574" spans="1:47"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row>
    <row r="575" spans="1:47"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row>
    <row r="576" spans="1:47"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row>
    <row r="577" spans="1:47"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row>
    <row r="578" spans="1:47"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row>
    <row r="579" spans="1:47"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row>
    <row r="580" spans="1:47"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row>
    <row r="581" spans="1:47"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row>
    <row r="582" spans="1:47"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row>
    <row r="583" spans="1:47"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row>
    <row r="584" spans="1:47"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row>
    <row r="585" spans="1:47"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row>
    <row r="586" spans="1:47"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row>
    <row r="587" spans="1:47"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row>
    <row r="588" spans="1:47"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row>
    <row r="589" spans="1:47"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row>
    <row r="590" spans="1:47"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row>
    <row r="591" spans="1:47"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row>
    <row r="592" spans="1:47"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row>
    <row r="593" spans="1:47"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row>
    <row r="594" spans="1:47"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row>
    <row r="595" spans="1:47"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row>
    <row r="596" spans="1:47"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row>
    <row r="597" spans="1:47"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row>
    <row r="598" spans="1:47"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row>
    <row r="599" spans="1:47"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row>
    <row r="600" spans="1:47"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row>
    <row r="601" spans="1:47"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row>
    <row r="602" spans="1:47"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row>
    <row r="603" spans="1:47"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row>
    <row r="604" spans="1:47"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row>
    <row r="605" spans="1:47"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row>
    <row r="606" spans="1:47"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row>
    <row r="607" spans="1:47"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row>
    <row r="608" spans="1:47"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row>
    <row r="609" spans="1:47"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row>
    <row r="610" spans="1:47"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row>
    <row r="611" spans="1:47"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row>
    <row r="612" spans="1:47"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row>
    <row r="613" spans="1:47"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row>
    <row r="614" spans="1:47"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row>
    <row r="615" spans="1:47"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row>
    <row r="616" spans="1:47"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row>
    <row r="617" spans="1:47"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row>
    <row r="618" spans="1:47"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row>
    <row r="619" spans="1:47"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row>
    <row r="620" spans="1:47"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row>
    <row r="621" spans="1:47"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row>
    <row r="622" spans="1:47"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row>
    <row r="623" spans="1:47"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row>
    <row r="624" spans="1:47"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row>
    <row r="625" spans="1:47"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row>
    <row r="626" spans="1:47"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row>
    <row r="627" spans="1:47"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row>
    <row r="628" spans="1:47"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row>
    <row r="629" spans="1:47"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row>
    <row r="630" spans="1:47"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row>
    <row r="631" spans="1:47"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row>
    <row r="632" spans="1:47"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row>
    <row r="633" spans="1:47"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row>
    <row r="634" spans="1:47"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row>
    <row r="635" spans="1:47"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row>
    <row r="636" spans="1:47"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row>
    <row r="637" spans="1:47"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row>
    <row r="638" spans="1:47"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row>
    <row r="639" spans="1:47"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row>
    <row r="640" spans="1:47"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row>
    <row r="641" spans="1:47"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row>
    <row r="642" spans="1:47"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row>
    <row r="643" spans="1:47"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row>
    <row r="644" spans="1:47"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row>
    <row r="645" spans="1:47"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row>
    <row r="646" spans="1:47"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row>
    <row r="647" spans="1:47"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row>
    <row r="648" spans="1:47"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row>
    <row r="649" spans="1:47"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row>
    <row r="650" spans="1:47"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row>
    <row r="651" spans="1:47"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row>
    <row r="652" spans="1:47"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row>
    <row r="653" spans="1:47"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row>
    <row r="654" spans="1:47"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row>
    <row r="655" spans="1:47"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row>
    <row r="656" spans="1:47"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row>
    <row r="657" spans="1:47"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row>
    <row r="658" spans="1:47"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row>
    <row r="659" spans="1:47"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row>
    <row r="660" spans="1:47"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row>
    <row r="661" spans="1:47"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row>
    <row r="662" spans="1:47"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row>
    <row r="663" spans="1:47"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row>
    <row r="664" spans="1:47"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row>
    <row r="665" spans="1:47"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row>
    <row r="666" spans="1:47"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row>
    <row r="667" spans="1:47"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row>
    <row r="668" spans="1:47"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row>
    <row r="669" spans="1:47"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row>
    <row r="670" spans="1:47"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row>
    <row r="671" spans="1:47"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row>
    <row r="672" spans="1:47"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row>
    <row r="673" spans="1:47"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row>
    <row r="674" spans="1:47"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row>
    <row r="675" spans="1:47"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row>
    <row r="676" spans="1:47"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row>
    <row r="677" spans="1:47"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row>
    <row r="678" spans="1:47"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row>
    <row r="679" spans="1:47"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row>
    <row r="680" spans="1:47"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row>
    <row r="681" spans="1:47"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row>
    <row r="682" spans="1:47"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row>
    <row r="683" spans="1:47"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row>
    <row r="684" spans="1:47"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row>
    <row r="685" spans="1:47"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row>
    <row r="686" spans="1:47"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row>
    <row r="687" spans="1:47"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row>
    <row r="688" spans="1:47"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row>
    <row r="689" spans="1:47"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row>
    <row r="690" spans="1:47"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row>
    <row r="691" spans="1:47"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row>
    <row r="692" spans="1:47"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row>
    <row r="693" spans="1:47"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row>
    <row r="694" spans="1:47"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row>
    <row r="695" spans="1:47"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row>
    <row r="696" spans="1:47"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row>
    <row r="697" spans="1:47"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row>
    <row r="698" spans="1:47"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row>
    <row r="699" spans="1:47"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row>
    <row r="700" spans="1:47"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row>
    <row r="701" spans="1:47"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row>
    <row r="702" spans="1:47"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row>
    <row r="703" spans="1:47"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row>
    <row r="704" spans="1:47"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row>
    <row r="705" spans="1:47"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row>
    <row r="706" spans="1:47"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row>
    <row r="707" spans="1:47"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row>
    <row r="708" spans="1:47"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row>
    <row r="709" spans="1:47"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row>
    <row r="710" spans="1:47"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row>
    <row r="711" spans="1:47"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row>
    <row r="712" spans="1:47"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row>
    <row r="713" spans="1:47"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row>
    <row r="714" spans="1:47"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row>
    <row r="715" spans="1:47"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row>
    <row r="716" spans="1:47"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row>
    <row r="717" spans="1:47"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row>
    <row r="718" spans="1:47"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row>
    <row r="719" spans="1:47"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row>
    <row r="720" spans="1:47"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row>
    <row r="721" spans="1:47"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row>
    <row r="722" spans="1:47"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row>
    <row r="723" spans="1:47"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row>
    <row r="724" spans="1:47"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row>
    <row r="725" spans="1:47"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row>
    <row r="726" spans="1:47"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row>
    <row r="727" spans="1:47"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row>
    <row r="728" spans="1:47"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row>
    <row r="729" spans="1:47"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row>
    <row r="730" spans="1:47"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row>
    <row r="731" spans="1:47"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row>
    <row r="732" spans="1:47"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row>
    <row r="733" spans="1:47"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row>
    <row r="734" spans="1:47"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row>
    <row r="735" spans="1:47"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row>
    <row r="736" spans="1:47"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row>
    <row r="737" spans="1:47"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row>
    <row r="738" spans="1:47"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row>
    <row r="739" spans="1:47"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row>
    <row r="740" spans="1:47"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row>
    <row r="741" spans="1:47"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row>
    <row r="742" spans="1:47"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row>
    <row r="743" spans="1:47"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row>
    <row r="744" spans="1:47"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row>
    <row r="745" spans="1:47"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row>
    <row r="746" spans="1:47"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row>
    <row r="747" spans="1:47"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row>
    <row r="748" spans="1:47"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row>
    <row r="749" spans="1:47"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row>
    <row r="750" spans="1:47"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row>
    <row r="751" spans="1:47"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row>
    <row r="752" spans="1:47"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row>
    <row r="753" spans="1:47"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row>
    <row r="754" spans="1:47"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row>
    <row r="755" spans="1:47"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row>
    <row r="756" spans="1:47"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row>
    <row r="757" spans="1:47"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row>
    <row r="758" spans="1:47"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row>
    <row r="759" spans="1:47"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row>
    <row r="760" spans="1:47"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row>
    <row r="761" spans="1:47"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row>
    <row r="762" spans="1:47"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row>
    <row r="763" spans="1:47"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row>
    <row r="764" spans="1:47"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row>
    <row r="765" spans="1:47"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row>
    <row r="766" spans="1:47"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row>
    <row r="767" spans="1:47"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row>
    <row r="768" spans="1:47"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row>
    <row r="769" spans="1:47"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row>
    <row r="770" spans="1:47"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row>
    <row r="771" spans="1:47"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row>
    <row r="772" spans="1:47"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row>
    <row r="773" spans="1:47"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row>
    <row r="774" spans="1:47"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row>
    <row r="775" spans="1:47"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row>
    <row r="776" spans="1:47"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row>
    <row r="777" spans="1:47"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row>
    <row r="778" spans="1:47"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row>
    <row r="779" spans="1:47"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row>
    <row r="780" spans="1:47"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row>
    <row r="781" spans="1:47"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row>
    <row r="782" spans="1:47"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row>
    <row r="783" spans="1:47"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row>
    <row r="784" spans="1:47"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row>
    <row r="785" spans="1:47"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row>
    <row r="786" spans="1:47"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row>
    <row r="787" spans="1:47"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row>
    <row r="788" spans="1:47"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row>
    <row r="789" spans="1:47"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row>
    <row r="790" spans="1:47"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row>
    <row r="791" spans="1:47"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row>
    <row r="792" spans="1:47"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row>
    <row r="793" spans="1:47"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row>
    <row r="794" spans="1:47"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row>
    <row r="795" spans="1:47"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row>
    <row r="796" spans="1:47"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row>
    <row r="797" spans="1:47"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row>
    <row r="798" spans="1:47"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row>
    <row r="799" spans="1:47"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row>
    <row r="800" spans="1:47"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row>
    <row r="801" spans="1:47"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row>
    <row r="802" spans="1:47"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row>
    <row r="803" spans="1:47"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row>
    <row r="804" spans="1:47"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row>
    <row r="805" spans="1:47"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row>
    <row r="806" spans="1:47"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row>
    <row r="807" spans="1:47"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row>
    <row r="808" spans="1:47"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row>
    <row r="809" spans="1:47"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row>
    <row r="810" spans="1:47"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row>
    <row r="811" spans="1:47"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row>
    <row r="812" spans="1:47"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row>
    <row r="813" spans="1:47"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row>
    <row r="814" spans="1:47"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row>
    <row r="815" spans="1:47"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row>
    <row r="816" spans="1:47"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row>
    <row r="817" spans="1:47"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row>
    <row r="818" spans="1:47"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row>
    <row r="819" spans="1:47"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row>
    <row r="820" spans="1:47"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row>
    <row r="821" spans="1:47"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row>
    <row r="822" spans="1:47"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row>
    <row r="823" spans="1:47"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row>
    <row r="824" spans="1:47"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row>
    <row r="825" spans="1:47"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row>
    <row r="826" spans="1:47"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row>
    <row r="827" spans="1:47"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row>
    <row r="828" spans="1:47"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row>
    <row r="829" spans="1:47"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row>
    <row r="830" spans="1:47"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row>
    <row r="831" spans="1:47"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row>
    <row r="832" spans="1:47"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row>
    <row r="833" spans="1:47"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row>
    <row r="834" spans="1:47"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row>
    <row r="835" spans="1:47"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row>
    <row r="836" spans="1:47"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row>
    <row r="837" spans="1:47"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row>
    <row r="838" spans="1:47"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row>
    <row r="839" spans="1:47"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row>
    <row r="840" spans="1:47"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row>
    <row r="841" spans="1:47"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row>
    <row r="842" spans="1:47"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row>
    <row r="843" spans="1:47"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row>
    <row r="844" spans="1:47"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row>
    <row r="845" spans="1:47"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row>
    <row r="846" spans="1:47"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row>
    <row r="847" spans="1:47"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row>
    <row r="848" spans="1:47"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row>
    <row r="849" spans="1:47"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row>
    <row r="850" spans="1:47"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row>
    <row r="851" spans="1:47"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row>
    <row r="852" spans="1:47"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row>
    <row r="853" spans="1:47"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row>
    <row r="854" spans="1:47"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row>
    <row r="855" spans="1:47"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row>
    <row r="856" spans="1:47"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row>
    <row r="857" spans="1:47"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row>
    <row r="858" spans="1:47"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row>
    <row r="859" spans="1:47"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row>
    <row r="860" spans="1:47"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row>
    <row r="861" spans="1:47"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row>
    <row r="862" spans="1:47"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row>
    <row r="863" spans="1:47"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row>
    <row r="864" spans="1:47"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row>
    <row r="865" spans="1:47"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row>
    <row r="866" spans="1:47"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row>
    <row r="867" spans="1:47"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row>
    <row r="868" spans="1:47"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row>
    <row r="869" spans="1:47"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row>
    <row r="870" spans="1:47"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row>
    <row r="871" spans="1:47"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row>
    <row r="872" spans="1:47"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row>
    <row r="873" spans="1:47"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row>
    <row r="874" spans="1:47"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row>
    <row r="875" spans="1:47"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row>
    <row r="876" spans="1:47"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row>
    <row r="877" spans="1:47"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row>
    <row r="878" spans="1:47"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row>
    <row r="879" spans="1:47"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row>
    <row r="880" spans="1:47"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row>
    <row r="881" spans="1:47"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row>
    <row r="882" spans="1:47"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row>
    <row r="883" spans="1:47"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row>
    <row r="884" spans="1:47"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row>
    <row r="885" spans="1:47"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row>
    <row r="886" spans="1:47"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row>
    <row r="887" spans="1:47"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row>
    <row r="888" spans="1:47"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row>
    <row r="889" spans="1:47"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row>
    <row r="890" spans="1:47"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row>
    <row r="891" spans="1:47"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row>
    <row r="892" spans="1:47"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row>
    <row r="893" spans="1:47"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row>
    <row r="894" spans="1:47"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row>
    <row r="895" spans="1:47"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row>
    <row r="896" spans="1:47"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row>
    <row r="897" spans="1:47"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row>
    <row r="898" spans="1:47"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row>
    <row r="899" spans="1:47"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row>
    <row r="900" spans="1:47"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row>
    <row r="901" spans="1:47"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row>
    <row r="902" spans="1:47"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row>
    <row r="903" spans="1:47"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row>
    <row r="904" spans="1:47"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row>
    <row r="905" spans="1:47"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row>
    <row r="906" spans="1:47"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row>
    <row r="907" spans="1:47"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row>
    <row r="908" spans="1:47"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row>
    <row r="909" spans="1:47"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row>
    <row r="910" spans="1:47"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row>
    <row r="911" spans="1:47"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row>
    <row r="912" spans="1:47"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row>
    <row r="913" spans="1:47"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row>
    <row r="914" spans="1:47"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row>
    <row r="915" spans="1:47"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row>
    <row r="916" spans="1:47"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row>
    <row r="917" spans="1:47"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row>
    <row r="918" spans="1:47"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row>
    <row r="919" spans="1:47"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row>
    <row r="920" spans="1:47"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row>
    <row r="921" spans="1:47"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row>
    <row r="922" spans="1:47"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row>
    <row r="923" spans="1:47"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row>
    <row r="924" spans="1:47"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row>
    <row r="925" spans="1:47"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row>
    <row r="926" spans="1:47"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row>
    <row r="927" spans="1:47"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row>
    <row r="928" spans="1:47"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row>
    <row r="929" spans="1:47"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row>
    <row r="930" spans="1:47"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row>
    <row r="931" spans="1:47"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row>
    <row r="932" spans="1:47"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row>
    <row r="933" spans="1:47"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row>
    <row r="934" spans="1:47"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row>
    <row r="935" spans="1:47"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row>
    <row r="936" spans="1:47"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row>
    <row r="937" spans="1:47"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row>
    <row r="938" spans="1:47"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row>
    <row r="939" spans="1:47"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row>
    <row r="940" spans="1:47"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row>
    <row r="941" spans="1:47"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row>
    <row r="942" spans="1:47"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row>
    <row r="943" spans="1:47"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row>
    <row r="944" spans="1:47"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row>
    <row r="945" spans="1:47"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row>
    <row r="946" spans="1:47"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row>
    <row r="947" spans="1:47"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row>
    <row r="948" spans="1:47"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row>
    <row r="949" spans="1:47"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row>
    <row r="950" spans="1:47"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row>
    <row r="951" spans="1:47"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row>
    <row r="952" spans="1:47"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row>
    <row r="953" spans="1:47"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row>
    <row r="954" spans="1:47"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row>
    <row r="955" spans="1:47"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row>
    <row r="956" spans="1:47"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row>
    <row r="957" spans="1:47"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row>
    <row r="958" spans="1:47"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row>
    <row r="959" spans="1:47"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row>
    <row r="960" spans="1:47"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row>
    <row r="961" spans="1:47"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row>
    <row r="962" spans="1:47"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row>
    <row r="963" spans="1:47"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row>
    <row r="964" spans="1:47"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row>
    <row r="965" spans="1:47"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row>
    <row r="966" spans="1:47"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row>
    <row r="967" spans="1:47"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row>
    <row r="968" spans="1:47"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row>
    <row r="969" spans="1:47"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row>
    <row r="970" spans="1:47"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row>
    <row r="971" spans="1:47"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row>
    <row r="972" spans="1:47"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row>
    <row r="973" spans="1:47"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row>
    <row r="974" spans="1:47"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row>
    <row r="975" spans="1:47"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row>
    <row r="976" spans="1:47"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row>
    <row r="977" spans="1:47"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row>
    <row r="978" spans="1:47"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row>
    <row r="979" spans="1:47"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row>
    <row r="980" spans="1:47"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row>
    <row r="981" spans="1:47"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row>
    <row r="982" spans="1:47"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row>
    <row r="983" spans="1:47"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row>
    <row r="984" spans="1:47"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row>
    <row r="985" spans="1:47"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row>
    <row r="986" spans="1:47"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row>
    <row r="987" spans="1:47"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row>
    <row r="988" spans="1:47"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row>
    <row r="989" spans="1:47"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row>
    <row r="990" spans="1:47"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row>
    <row r="991" spans="1:47"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row>
    <row r="992" spans="1:47"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row>
    <row r="993" spans="1:47"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row>
    <row r="994" spans="1:47"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row>
    <row r="995" spans="1:47"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row>
    <row r="996" spans="1:47"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row>
    <row r="997" spans="1:47"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row>
    <row r="998" spans="1:47"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row>
    <row r="999" spans="1:47"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row>
    <row r="1000" spans="1:47"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row>
  </sheetData>
  <mergeCells count="2">
    <mergeCell ref="B1:W1"/>
    <mergeCell ref="C110:K111"/>
  </mergeCells>
  <conditionalFormatting sqref="B4:B84 B87:B88 B101:B104">
    <cfRule type="cellIs" dxfId="6" priority="1" operator="greaterThan">
      <formula>0</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dimension ref="A1:AT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2.5703125" customWidth="1"/>
    <col min="2" max="36" width="8" customWidth="1"/>
    <col min="37" max="46" width="17.28515625" customWidth="1"/>
  </cols>
  <sheetData>
    <row r="1" spans="1:46" ht="12.75" customHeight="1">
      <c r="A1" s="36" t="s">
        <v>0</v>
      </c>
      <c r="B1" s="85">
        <v>40740</v>
      </c>
      <c r="C1" s="83"/>
      <c r="D1" s="83"/>
      <c r="E1" s="83"/>
      <c r="F1" s="83"/>
      <c r="G1" s="83"/>
      <c r="H1" s="83"/>
      <c r="I1" s="83"/>
      <c r="J1" s="83"/>
      <c r="K1" s="83"/>
      <c r="L1" s="83"/>
      <c r="M1" s="83"/>
      <c r="N1" s="83"/>
      <c r="O1" s="83"/>
      <c r="P1" s="83"/>
      <c r="Q1" s="83"/>
      <c r="R1" s="83"/>
      <c r="S1" s="83"/>
      <c r="T1" s="83"/>
      <c r="U1" s="83"/>
      <c r="V1" s="83"/>
      <c r="W1" s="6"/>
      <c r="X1" s="6"/>
      <c r="Y1" s="6"/>
      <c r="Z1" s="6"/>
      <c r="AA1" s="6"/>
      <c r="AB1" s="6"/>
      <c r="AC1" s="38"/>
      <c r="AD1" s="6"/>
      <c r="AE1" s="6"/>
      <c r="AF1" s="6"/>
      <c r="AG1" s="6"/>
      <c r="AH1" s="6"/>
      <c r="AI1" s="6"/>
      <c r="AJ1" s="6"/>
      <c r="AK1" s="6"/>
      <c r="AL1" s="6"/>
      <c r="AM1" s="6"/>
      <c r="AN1" s="6"/>
      <c r="AO1" s="6"/>
      <c r="AP1" s="6"/>
      <c r="AQ1" s="6"/>
      <c r="AR1" s="6"/>
      <c r="AS1" s="6"/>
      <c r="AT1" s="6"/>
    </row>
    <row r="2" spans="1:46" ht="12.75" customHeight="1">
      <c r="A2" s="40" t="s">
        <v>92</v>
      </c>
      <c r="B2" s="5"/>
      <c r="C2" s="6"/>
      <c r="D2" s="6"/>
      <c r="E2" s="6"/>
      <c r="F2" s="6"/>
      <c r="G2" s="6"/>
      <c r="H2" s="6"/>
      <c r="I2" s="6"/>
      <c r="J2" s="6"/>
      <c r="K2" s="6"/>
      <c r="L2" s="6"/>
      <c r="M2" s="6"/>
      <c r="N2" s="6"/>
      <c r="O2" s="6"/>
      <c r="P2" s="6"/>
      <c r="Q2" s="65"/>
      <c r="R2" s="65"/>
      <c r="S2" s="65"/>
      <c r="T2" s="65"/>
      <c r="U2" s="65"/>
      <c r="V2" s="67"/>
      <c r="W2" s="6"/>
      <c r="X2" s="6"/>
      <c r="Y2" s="6"/>
      <c r="Z2" s="6"/>
      <c r="AA2" s="6"/>
      <c r="AB2" s="6"/>
      <c r="AC2" s="38"/>
      <c r="AD2" s="6"/>
      <c r="AE2" s="6"/>
      <c r="AF2" s="6"/>
      <c r="AG2" s="6"/>
      <c r="AH2" s="6"/>
      <c r="AI2" s="6"/>
      <c r="AJ2" s="6"/>
      <c r="AK2" s="6"/>
      <c r="AL2" s="6"/>
      <c r="AM2" s="6"/>
      <c r="AN2" s="6"/>
      <c r="AO2" s="6"/>
      <c r="AP2" s="6"/>
      <c r="AQ2" s="6"/>
      <c r="AR2" s="6"/>
      <c r="AS2" s="6"/>
      <c r="AT2" s="6"/>
    </row>
    <row r="3" spans="1:46" ht="12.75" customHeight="1">
      <c r="A3" s="4" t="s">
        <v>3</v>
      </c>
      <c r="B3" s="4" t="s">
        <v>93</v>
      </c>
      <c r="C3" s="69" t="s">
        <v>168</v>
      </c>
      <c r="D3" s="69" t="s">
        <v>294</v>
      </c>
      <c r="E3" s="69" t="s">
        <v>96</v>
      </c>
      <c r="F3" s="69" t="s">
        <v>327</v>
      </c>
      <c r="G3" s="69" t="s">
        <v>99</v>
      </c>
      <c r="H3" s="69" t="s">
        <v>101</v>
      </c>
      <c r="I3" s="69" t="s">
        <v>328</v>
      </c>
      <c r="J3" s="69" t="s">
        <v>395</v>
      </c>
      <c r="K3" s="69" t="s">
        <v>105</v>
      </c>
      <c r="L3" s="7" t="s">
        <v>176</v>
      </c>
      <c r="M3" s="69" t="s">
        <v>107</v>
      </c>
      <c r="N3" s="69" t="s">
        <v>396</v>
      </c>
      <c r="O3" s="69" t="s">
        <v>109</v>
      </c>
      <c r="P3" s="7" t="s">
        <v>177</v>
      </c>
      <c r="Q3" s="72" t="s">
        <v>132</v>
      </c>
      <c r="R3" s="7" t="s">
        <v>178</v>
      </c>
      <c r="S3" s="69" t="s">
        <v>179</v>
      </c>
      <c r="T3" s="7" t="s">
        <v>111</v>
      </c>
      <c r="U3" s="7" t="s">
        <v>112</v>
      </c>
      <c r="V3" s="7" t="s">
        <v>113</v>
      </c>
      <c r="W3" s="7" t="s">
        <v>180</v>
      </c>
      <c r="X3" s="69" t="s">
        <v>330</v>
      </c>
      <c r="Y3" s="7" t="s">
        <v>134</v>
      </c>
      <c r="Z3" s="7" t="s">
        <v>331</v>
      </c>
      <c r="AA3" s="69" t="s">
        <v>332</v>
      </c>
      <c r="AB3" s="7" t="s">
        <v>186</v>
      </c>
      <c r="AC3" s="69" t="s">
        <v>119</v>
      </c>
      <c r="AD3" s="7" t="s">
        <v>188</v>
      </c>
      <c r="AE3" s="7" t="s">
        <v>397</v>
      </c>
      <c r="AF3" s="7" t="s">
        <v>334</v>
      </c>
      <c r="AG3" s="69" t="s">
        <v>191</v>
      </c>
      <c r="AH3" s="7" t="s">
        <v>123</v>
      </c>
      <c r="AI3" s="69" t="s">
        <v>124</v>
      </c>
      <c r="AJ3" s="7" t="s">
        <v>125</v>
      </c>
      <c r="AK3" s="6"/>
      <c r="AL3" s="6"/>
      <c r="AM3" s="6"/>
      <c r="AN3" s="6"/>
      <c r="AO3" s="6"/>
      <c r="AP3" s="6"/>
      <c r="AQ3" s="6"/>
      <c r="AR3" s="6"/>
      <c r="AS3" s="6"/>
      <c r="AT3" s="6"/>
    </row>
    <row r="4" spans="1:46" ht="12.75" customHeight="1">
      <c r="A4" s="5" t="s">
        <v>7</v>
      </c>
      <c r="B4" s="5">
        <f t="shared" ref="B4:B6" si="0">SUM(C4:AJ4)</f>
        <v>14</v>
      </c>
      <c r="C4" s="6"/>
      <c r="D4" s="5">
        <v>1</v>
      </c>
      <c r="E4" s="5">
        <v>2</v>
      </c>
      <c r="F4" s="5">
        <v>2</v>
      </c>
      <c r="G4" s="6"/>
      <c r="H4" s="6"/>
      <c r="I4" s="5">
        <v>2</v>
      </c>
      <c r="J4" s="6"/>
      <c r="K4" s="6"/>
      <c r="L4" s="6"/>
      <c r="M4" s="6"/>
      <c r="N4" s="6"/>
      <c r="O4" s="5">
        <v>5</v>
      </c>
      <c r="P4" s="6"/>
      <c r="Q4" s="6"/>
      <c r="R4" s="6"/>
      <c r="S4" s="6"/>
      <c r="T4" s="6"/>
      <c r="U4" s="6"/>
      <c r="V4" s="6"/>
      <c r="W4" s="6"/>
      <c r="X4" s="5">
        <v>2</v>
      </c>
      <c r="Y4" s="6"/>
      <c r="Z4" s="6"/>
      <c r="AA4" s="6"/>
      <c r="AB4" s="6"/>
      <c r="AC4" s="38"/>
      <c r="AD4" s="6"/>
      <c r="AE4" s="6"/>
      <c r="AF4" s="6"/>
      <c r="AG4" s="6"/>
      <c r="AH4" s="6"/>
      <c r="AI4" s="6"/>
      <c r="AJ4" s="6"/>
      <c r="AK4" s="6"/>
      <c r="AL4" s="6"/>
      <c r="AM4" s="6"/>
      <c r="AN4" s="6"/>
      <c r="AO4" s="6"/>
      <c r="AP4" s="6"/>
      <c r="AQ4" s="6"/>
      <c r="AR4" s="6"/>
      <c r="AS4" s="6"/>
      <c r="AT4" s="6"/>
    </row>
    <row r="5" spans="1:46" ht="12.75" customHeight="1">
      <c r="A5" s="5" t="s">
        <v>8</v>
      </c>
      <c r="B5" s="5">
        <f t="shared" si="0"/>
        <v>4</v>
      </c>
      <c r="C5" s="6"/>
      <c r="D5" s="6"/>
      <c r="E5" s="6"/>
      <c r="F5" s="5">
        <v>1</v>
      </c>
      <c r="G5" s="6"/>
      <c r="H5" s="6"/>
      <c r="I5" s="6"/>
      <c r="J5" s="5">
        <v>2</v>
      </c>
      <c r="K5" s="6"/>
      <c r="L5" s="6"/>
      <c r="M5" s="6"/>
      <c r="N5" s="6"/>
      <c r="O5" s="6"/>
      <c r="P5" s="6"/>
      <c r="Q5" s="6"/>
      <c r="R5" s="6"/>
      <c r="S5" s="6"/>
      <c r="T5" s="6"/>
      <c r="U5" s="6"/>
      <c r="V5" s="6"/>
      <c r="W5" s="6"/>
      <c r="X5" s="6"/>
      <c r="Y5" s="6"/>
      <c r="Z5" s="6"/>
      <c r="AA5" s="6"/>
      <c r="AB5" s="6"/>
      <c r="AC5" s="38"/>
      <c r="AD5" s="6"/>
      <c r="AE5" s="6"/>
      <c r="AF5" s="6"/>
      <c r="AG5" s="5">
        <v>1</v>
      </c>
      <c r="AH5" s="6"/>
      <c r="AI5" s="6"/>
      <c r="AJ5" s="6"/>
      <c r="AK5" s="6"/>
      <c r="AL5" s="6"/>
      <c r="AM5" s="6"/>
      <c r="AN5" s="6"/>
      <c r="AO5" s="6"/>
      <c r="AP5" s="6"/>
      <c r="AQ5" s="6"/>
      <c r="AR5" s="6"/>
      <c r="AS5" s="6"/>
      <c r="AT5" s="6"/>
    </row>
    <row r="6" spans="1:46" ht="12.75" customHeight="1">
      <c r="A6" s="5" t="s">
        <v>9</v>
      </c>
      <c r="B6" s="5">
        <f t="shared" si="0"/>
        <v>0</v>
      </c>
      <c r="C6" s="6"/>
      <c r="D6" s="6"/>
      <c r="E6" s="6"/>
      <c r="F6" s="6"/>
      <c r="G6" s="6"/>
      <c r="H6" s="6"/>
      <c r="I6" s="6"/>
      <c r="J6" s="6"/>
      <c r="K6" s="6"/>
      <c r="L6" s="6"/>
      <c r="M6" s="6"/>
      <c r="N6" s="6"/>
      <c r="O6" s="6"/>
      <c r="P6" s="6"/>
      <c r="Q6" s="6"/>
      <c r="R6" s="6"/>
      <c r="S6" s="6"/>
      <c r="T6" s="6"/>
      <c r="U6" s="6"/>
      <c r="V6" s="6"/>
      <c r="W6" s="6"/>
      <c r="X6" s="6"/>
      <c r="Y6" s="6"/>
      <c r="Z6" s="6"/>
      <c r="AA6" s="6"/>
      <c r="AB6" s="6"/>
      <c r="AC6" s="38"/>
      <c r="AD6" s="6"/>
      <c r="AE6" s="6"/>
      <c r="AF6" s="6"/>
      <c r="AG6" s="6"/>
      <c r="AH6" s="6"/>
      <c r="AI6" s="6"/>
      <c r="AJ6" s="6"/>
      <c r="AK6" s="6"/>
      <c r="AL6" s="6"/>
      <c r="AM6" s="6"/>
      <c r="AN6" s="6"/>
      <c r="AO6" s="6"/>
      <c r="AP6" s="6"/>
      <c r="AQ6" s="6"/>
      <c r="AR6" s="6"/>
      <c r="AS6" s="6"/>
      <c r="AT6" s="6"/>
    </row>
    <row r="7" spans="1:46" ht="12.75" customHeight="1">
      <c r="A7" s="5"/>
      <c r="B7" s="5"/>
      <c r="C7" s="6"/>
      <c r="D7" s="6"/>
      <c r="E7" s="6"/>
      <c r="F7" s="6"/>
      <c r="G7" s="6"/>
      <c r="H7" s="6"/>
      <c r="I7" s="6"/>
      <c r="J7" s="6"/>
      <c r="K7" s="6"/>
      <c r="L7" s="6"/>
      <c r="M7" s="6"/>
      <c r="N7" s="6"/>
      <c r="O7" s="6"/>
      <c r="P7" s="6"/>
      <c r="Q7" s="6"/>
      <c r="R7" s="6"/>
      <c r="S7" s="6"/>
      <c r="T7" s="6"/>
      <c r="U7" s="6"/>
      <c r="V7" s="6"/>
      <c r="W7" s="6"/>
      <c r="X7" s="6"/>
      <c r="Y7" s="6"/>
      <c r="Z7" s="6"/>
      <c r="AA7" s="6"/>
      <c r="AB7" s="6"/>
      <c r="AC7" s="38"/>
      <c r="AD7" s="6"/>
      <c r="AE7" s="6"/>
      <c r="AF7" s="6"/>
      <c r="AG7" s="6"/>
      <c r="AH7" s="6"/>
      <c r="AI7" s="6"/>
      <c r="AJ7" s="6"/>
      <c r="AK7" s="6"/>
      <c r="AL7" s="6"/>
      <c r="AM7" s="6"/>
      <c r="AN7" s="6"/>
      <c r="AO7" s="6"/>
      <c r="AP7" s="6"/>
      <c r="AQ7" s="6"/>
      <c r="AR7" s="6"/>
      <c r="AS7" s="6"/>
      <c r="AT7" s="6"/>
    </row>
    <row r="8" spans="1:46" ht="12.75" customHeight="1">
      <c r="A8" s="5" t="s">
        <v>10</v>
      </c>
      <c r="B8" s="5">
        <f t="shared" ref="B8:B13" si="1">SUM(C8:AJ8)</f>
        <v>0</v>
      </c>
      <c r="C8" s="6"/>
      <c r="D8" s="6"/>
      <c r="E8" s="6"/>
      <c r="F8" s="6"/>
      <c r="G8" s="6"/>
      <c r="H8" s="6"/>
      <c r="I8" s="6"/>
      <c r="J8" s="6"/>
      <c r="K8" s="6"/>
      <c r="L8" s="6"/>
      <c r="M8" s="6"/>
      <c r="N8" s="6"/>
      <c r="O8" s="6"/>
      <c r="P8" s="6"/>
      <c r="Q8" s="6"/>
      <c r="R8" s="6"/>
      <c r="S8" s="6"/>
      <c r="T8" s="6"/>
      <c r="U8" s="6"/>
      <c r="V8" s="6"/>
      <c r="W8" s="6"/>
      <c r="X8" s="6"/>
      <c r="Y8" s="6"/>
      <c r="Z8" s="6"/>
      <c r="AA8" s="6"/>
      <c r="AB8" s="6"/>
      <c r="AC8" s="38"/>
      <c r="AD8" s="6"/>
      <c r="AE8" s="6"/>
      <c r="AF8" s="6"/>
      <c r="AG8" s="6"/>
      <c r="AH8" s="6"/>
      <c r="AI8" s="6"/>
      <c r="AJ8" s="6"/>
      <c r="AK8" s="6"/>
      <c r="AL8" s="6"/>
      <c r="AM8" s="6"/>
      <c r="AN8" s="6"/>
      <c r="AO8" s="6"/>
      <c r="AP8" s="6"/>
      <c r="AQ8" s="6"/>
      <c r="AR8" s="6"/>
      <c r="AS8" s="6"/>
      <c r="AT8" s="6"/>
    </row>
    <row r="9" spans="1:46" ht="12.75" customHeight="1">
      <c r="A9" s="5" t="s">
        <v>11</v>
      </c>
      <c r="B9" s="5">
        <f t="shared" si="1"/>
        <v>111</v>
      </c>
      <c r="C9" s="5">
        <v>7</v>
      </c>
      <c r="D9" s="6"/>
      <c r="E9" s="5">
        <v>2</v>
      </c>
      <c r="F9" s="5">
        <v>1</v>
      </c>
      <c r="G9" s="6"/>
      <c r="H9" s="5">
        <v>2</v>
      </c>
      <c r="I9" s="5">
        <v>1</v>
      </c>
      <c r="J9" s="5">
        <v>6</v>
      </c>
      <c r="K9" s="5">
        <v>1</v>
      </c>
      <c r="L9" s="6"/>
      <c r="M9" s="6"/>
      <c r="N9" s="5">
        <v>50</v>
      </c>
      <c r="O9" s="6"/>
      <c r="P9" s="6"/>
      <c r="Q9" s="6"/>
      <c r="R9" s="6"/>
      <c r="S9" s="6"/>
      <c r="T9" s="6"/>
      <c r="U9" s="6"/>
      <c r="V9" s="6"/>
      <c r="W9" s="6"/>
      <c r="X9" s="5">
        <v>17</v>
      </c>
      <c r="Y9" s="6"/>
      <c r="Z9" s="6"/>
      <c r="AA9" s="5">
        <v>6</v>
      </c>
      <c r="AB9" s="6"/>
      <c r="AC9" s="38">
        <v>6</v>
      </c>
      <c r="AD9" s="6"/>
      <c r="AE9" s="6"/>
      <c r="AF9" s="6"/>
      <c r="AG9" s="5">
        <v>1</v>
      </c>
      <c r="AH9" s="6"/>
      <c r="AI9" s="5">
        <v>11</v>
      </c>
      <c r="AJ9" s="6"/>
      <c r="AK9" s="6"/>
      <c r="AL9" s="6"/>
      <c r="AM9" s="6"/>
      <c r="AN9" s="6"/>
      <c r="AO9" s="6"/>
      <c r="AP9" s="6"/>
      <c r="AQ9" s="6"/>
      <c r="AR9" s="6"/>
      <c r="AS9" s="6"/>
      <c r="AT9" s="6"/>
    </row>
    <row r="10" spans="1:46" ht="12.75" customHeight="1">
      <c r="A10" s="5" t="s">
        <v>12</v>
      </c>
      <c r="B10" s="5">
        <f t="shared" si="1"/>
        <v>0</v>
      </c>
      <c r="C10" s="6"/>
      <c r="D10" s="6"/>
      <c r="E10" s="6"/>
      <c r="F10" s="6"/>
      <c r="G10" s="6"/>
      <c r="H10" s="6"/>
      <c r="I10" s="6"/>
      <c r="J10" s="6"/>
      <c r="K10" s="6"/>
      <c r="L10" s="6"/>
      <c r="M10" s="6"/>
      <c r="N10" s="6"/>
      <c r="O10" s="6"/>
      <c r="P10" s="6"/>
      <c r="Q10" s="6"/>
      <c r="R10" s="6"/>
      <c r="S10" s="6"/>
      <c r="T10" s="6"/>
      <c r="U10" s="6"/>
      <c r="V10" s="6"/>
      <c r="W10" s="6"/>
      <c r="X10" s="6"/>
      <c r="Y10" s="6"/>
      <c r="Z10" s="6"/>
      <c r="AA10" s="6"/>
      <c r="AB10" s="6"/>
      <c r="AC10" s="38"/>
      <c r="AD10" s="6"/>
      <c r="AE10" s="6"/>
      <c r="AF10" s="6"/>
      <c r="AG10" s="6"/>
      <c r="AH10" s="6"/>
      <c r="AI10" s="6"/>
      <c r="AJ10" s="6"/>
      <c r="AK10" s="6"/>
      <c r="AL10" s="6"/>
      <c r="AM10" s="6"/>
      <c r="AN10" s="6"/>
      <c r="AO10" s="6"/>
      <c r="AP10" s="6"/>
      <c r="AQ10" s="6"/>
      <c r="AR10" s="6"/>
      <c r="AS10" s="6"/>
      <c r="AT10" s="6"/>
    </row>
    <row r="11" spans="1:46" ht="12.75" customHeight="1">
      <c r="A11" s="5" t="s">
        <v>126</v>
      </c>
      <c r="B11" s="5">
        <f t="shared" si="1"/>
        <v>187</v>
      </c>
      <c r="C11" s="6"/>
      <c r="D11" s="5">
        <v>2</v>
      </c>
      <c r="E11" s="6"/>
      <c r="F11" s="5">
        <v>2</v>
      </c>
      <c r="G11" s="6"/>
      <c r="H11" s="6"/>
      <c r="I11" s="5">
        <v>1</v>
      </c>
      <c r="J11" s="5">
        <v>45</v>
      </c>
      <c r="K11" s="5">
        <v>1</v>
      </c>
      <c r="L11" s="6"/>
      <c r="M11" s="6"/>
      <c r="N11" s="5">
        <v>2</v>
      </c>
      <c r="O11" s="5">
        <v>1</v>
      </c>
      <c r="P11" s="6"/>
      <c r="Q11" s="5">
        <v>120</v>
      </c>
      <c r="R11" s="6"/>
      <c r="S11" s="6"/>
      <c r="T11" s="6"/>
      <c r="U11" s="6"/>
      <c r="V11" s="6"/>
      <c r="W11" s="6"/>
      <c r="X11" s="5">
        <v>12</v>
      </c>
      <c r="Y11" s="6"/>
      <c r="Z11" s="6"/>
      <c r="AA11" s="6"/>
      <c r="AB11" s="6"/>
      <c r="AC11" s="38"/>
      <c r="AD11" s="6"/>
      <c r="AE11" s="6"/>
      <c r="AF11" s="6"/>
      <c r="AG11" s="5">
        <v>1</v>
      </c>
      <c r="AH11" s="6"/>
      <c r="AI11" s="6"/>
      <c r="AJ11" s="6"/>
      <c r="AK11" s="6"/>
      <c r="AL11" s="6"/>
      <c r="AM11" s="6"/>
      <c r="AN11" s="6"/>
      <c r="AO11" s="6"/>
      <c r="AP11" s="6"/>
      <c r="AQ11" s="6"/>
      <c r="AR11" s="6"/>
      <c r="AS11" s="6"/>
      <c r="AT11" s="6"/>
    </row>
    <row r="12" spans="1:46" ht="12.75" customHeight="1">
      <c r="A12" s="5" t="s">
        <v>127</v>
      </c>
      <c r="B12" s="5">
        <f t="shared" si="1"/>
        <v>279</v>
      </c>
      <c r="C12" s="6"/>
      <c r="D12" s="5">
        <v>1</v>
      </c>
      <c r="E12" s="6"/>
      <c r="F12" s="6"/>
      <c r="G12" s="6"/>
      <c r="H12" s="6"/>
      <c r="I12" s="6"/>
      <c r="J12" s="5">
        <v>1</v>
      </c>
      <c r="K12" s="6"/>
      <c r="L12" s="6"/>
      <c r="M12" s="5">
        <v>11</v>
      </c>
      <c r="N12" s="5">
        <v>250</v>
      </c>
      <c r="O12" s="6"/>
      <c r="P12" s="6"/>
      <c r="Q12" s="6"/>
      <c r="R12" s="6"/>
      <c r="S12" s="6"/>
      <c r="T12" s="6"/>
      <c r="U12" s="6"/>
      <c r="V12" s="6"/>
      <c r="W12" s="6"/>
      <c r="X12" s="6"/>
      <c r="Y12" s="6"/>
      <c r="Z12" s="6"/>
      <c r="AA12" s="5">
        <v>10</v>
      </c>
      <c r="AB12" s="6"/>
      <c r="AC12" s="38">
        <v>6</v>
      </c>
      <c r="AD12" s="6"/>
      <c r="AE12" s="6"/>
      <c r="AF12" s="6"/>
      <c r="AG12" s="6"/>
      <c r="AH12" s="6"/>
      <c r="AI12" s="6"/>
      <c r="AJ12" s="6"/>
      <c r="AK12" s="6"/>
      <c r="AL12" s="6"/>
      <c r="AM12" s="6"/>
      <c r="AN12" s="6"/>
      <c r="AO12" s="6"/>
      <c r="AP12" s="6"/>
      <c r="AQ12" s="6"/>
      <c r="AR12" s="6"/>
      <c r="AS12" s="6"/>
      <c r="AT12" s="6"/>
    </row>
    <row r="13" spans="1:46" ht="12.75" customHeight="1">
      <c r="A13" s="5" t="s">
        <v>15</v>
      </c>
      <c r="B13" s="5">
        <f t="shared" si="1"/>
        <v>0</v>
      </c>
      <c r="C13" s="6"/>
      <c r="D13" s="6"/>
      <c r="E13" s="6"/>
      <c r="F13" s="6"/>
      <c r="G13" s="6"/>
      <c r="H13" s="6"/>
      <c r="I13" s="6"/>
      <c r="J13" s="6"/>
      <c r="K13" s="6"/>
      <c r="L13" s="6"/>
      <c r="M13" s="6"/>
      <c r="N13" s="6"/>
      <c r="O13" s="6"/>
      <c r="P13" s="6"/>
      <c r="Q13" s="6"/>
      <c r="R13" s="6"/>
      <c r="S13" s="6"/>
      <c r="T13" s="6"/>
      <c r="U13" s="6"/>
      <c r="V13" s="6"/>
      <c r="W13" s="6"/>
      <c r="X13" s="6"/>
      <c r="Y13" s="6"/>
      <c r="Z13" s="6"/>
      <c r="AA13" s="6"/>
      <c r="AB13" s="6"/>
      <c r="AC13" s="38"/>
      <c r="AD13" s="6"/>
      <c r="AE13" s="6"/>
      <c r="AF13" s="6"/>
      <c r="AG13" s="6"/>
      <c r="AH13" s="6"/>
      <c r="AI13" s="6"/>
      <c r="AJ13" s="6"/>
      <c r="AK13" s="6"/>
      <c r="AL13" s="6"/>
      <c r="AM13" s="6"/>
      <c r="AN13" s="6"/>
      <c r="AO13" s="6"/>
      <c r="AP13" s="6"/>
      <c r="AQ13" s="6"/>
      <c r="AR13" s="6"/>
      <c r="AS13" s="6"/>
      <c r="AT13" s="6"/>
    </row>
    <row r="14" spans="1:46" ht="12.75" customHeight="1">
      <c r="A14" s="5"/>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38"/>
      <c r="AD14" s="6"/>
      <c r="AE14" s="6"/>
      <c r="AF14" s="6"/>
      <c r="AG14" s="6"/>
      <c r="AH14" s="6"/>
      <c r="AI14" s="6"/>
      <c r="AJ14" s="6"/>
      <c r="AK14" s="6"/>
      <c r="AL14" s="6"/>
      <c r="AM14" s="6"/>
      <c r="AN14" s="6"/>
      <c r="AO14" s="6"/>
      <c r="AP14" s="6"/>
      <c r="AQ14" s="6"/>
      <c r="AR14" s="6"/>
      <c r="AS14" s="6"/>
      <c r="AT14" s="6"/>
    </row>
    <row r="15" spans="1:46" ht="12.75" customHeight="1">
      <c r="A15" s="5" t="s">
        <v>16</v>
      </c>
      <c r="B15" s="5">
        <f t="shared" ref="B15:B25" si="2">SUM(C15:AJ15)</f>
        <v>0</v>
      </c>
      <c r="C15" s="6"/>
      <c r="D15" s="6"/>
      <c r="E15" s="6"/>
      <c r="F15" s="6"/>
      <c r="G15" s="6"/>
      <c r="H15" s="6"/>
      <c r="I15" s="6"/>
      <c r="J15" s="6"/>
      <c r="K15" s="6"/>
      <c r="L15" s="6"/>
      <c r="M15" s="6"/>
      <c r="N15" s="6"/>
      <c r="O15" s="6"/>
      <c r="P15" s="6"/>
      <c r="Q15" s="6"/>
      <c r="R15" s="6"/>
      <c r="S15" s="6"/>
      <c r="T15" s="6"/>
      <c r="U15" s="6"/>
      <c r="V15" s="6"/>
      <c r="W15" s="6"/>
      <c r="X15" s="6"/>
      <c r="Y15" s="6"/>
      <c r="Z15" s="6"/>
      <c r="AA15" s="6"/>
      <c r="AB15" s="6"/>
      <c r="AC15" s="38"/>
      <c r="AD15" s="6"/>
      <c r="AE15" s="6"/>
      <c r="AF15" s="6"/>
      <c r="AG15" s="6"/>
      <c r="AH15" s="6"/>
      <c r="AI15" s="6"/>
      <c r="AJ15" s="6"/>
      <c r="AK15" s="6"/>
      <c r="AL15" s="6"/>
      <c r="AM15" s="6"/>
      <c r="AN15" s="6"/>
      <c r="AO15" s="6"/>
      <c r="AP15" s="6"/>
      <c r="AQ15" s="6"/>
      <c r="AR15" s="6"/>
      <c r="AS15" s="6"/>
      <c r="AT15" s="6"/>
    </row>
    <row r="16" spans="1:46" ht="12.75" customHeight="1">
      <c r="A16" s="5" t="s">
        <v>17</v>
      </c>
      <c r="B16" s="5">
        <f t="shared" si="2"/>
        <v>1</v>
      </c>
      <c r="C16" s="6"/>
      <c r="D16" s="6"/>
      <c r="E16" s="6"/>
      <c r="F16" s="6"/>
      <c r="G16" s="6"/>
      <c r="H16" s="6"/>
      <c r="I16" s="5">
        <v>1</v>
      </c>
      <c r="J16" s="6"/>
      <c r="K16" s="6"/>
      <c r="L16" s="6"/>
      <c r="M16" s="6"/>
      <c r="N16" s="6"/>
      <c r="O16" s="6"/>
      <c r="P16" s="6"/>
      <c r="Q16" s="6"/>
      <c r="R16" s="6"/>
      <c r="S16" s="6"/>
      <c r="T16" s="6"/>
      <c r="U16" s="6"/>
      <c r="V16" s="6"/>
      <c r="W16" s="6"/>
      <c r="X16" s="6"/>
      <c r="Y16" s="6"/>
      <c r="Z16" s="6"/>
      <c r="AA16" s="6"/>
      <c r="AB16" s="6"/>
      <c r="AC16" s="38"/>
      <c r="AD16" s="6"/>
      <c r="AE16" s="6"/>
      <c r="AF16" s="6"/>
      <c r="AG16" s="6"/>
      <c r="AH16" s="6"/>
      <c r="AI16" s="6"/>
      <c r="AJ16" s="6"/>
      <c r="AK16" s="6"/>
      <c r="AL16" s="6"/>
      <c r="AM16" s="6"/>
      <c r="AN16" s="6"/>
      <c r="AO16" s="6"/>
      <c r="AP16" s="6"/>
      <c r="AQ16" s="6"/>
      <c r="AR16" s="6"/>
      <c r="AS16" s="6"/>
      <c r="AT16" s="6"/>
    </row>
    <row r="17" spans="1:46" ht="12.75" customHeight="1">
      <c r="A17" s="5" t="s">
        <v>18</v>
      </c>
      <c r="B17" s="5">
        <f t="shared" si="2"/>
        <v>0</v>
      </c>
      <c r="C17" s="6"/>
      <c r="D17" s="6"/>
      <c r="E17" s="6"/>
      <c r="F17" s="6"/>
      <c r="G17" s="6"/>
      <c r="H17" s="6"/>
      <c r="I17" s="6"/>
      <c r="J17" s="6"/>
      <c r="K17" s="6"/>
      <c r="L17" s="6"/>
      <c r="M17" s="6"/>
      <c r="N17" s="6"/>
      <c r="O17" s="6"/>
      <c r="P17" s="6"/>
      <c r="Q17" s="6"/>
      <c r="R17" s="6"/>
      <c r="S17" s="6"/>
      <c r="T17" s="6"/>
      <c r="U17" s="6"/>
      <c r="V17" s="6"/>
      <c r="W17" s="6"/>
      <c r="X17" s="6"/>
      <c r="Y17" s="6"/>
      <c r="Z17" s="6"/>
      <c r="AA17" s="6"/>
      <c r="AB17" s="6"/>
      <c r="AC17" s="38"/>
      <c r="AD17" s="6"/>
      <c r="AE17" s="6"/>
      <c r="AF17" s="6"/>
      <c r="AG17" s="6"/>
      <c r="AH17" s="6"/>
      <c r="AI17" s="6"/>
      <c r="AJ17" s="6"/>
      <c r="AK17" s="6"/>
      <c r="AL17" s="6"/>
      <c r="AM17" s="6"/>
      <c r="AN17" s="6"/>
      <c r="AO17" s="6"/>
      <c r="AP17" s="6"/>
      <c r="AQ17" s="6"/>
      <c r="AR17" s="6"/>
      <c r="AS17" s="6"/>
      <c r="AT17" s="6"/>
    </row>
    <row r="18" spans="1:46" ht="12.75" customHeight="1">
      <c r="A18" s="5" t="s">
        <v>19</v>
      </c>
      <c r="B18" s="5">
        <f t="shared" si="2"/>
        <v>2</v>
      </c>
      <c r="C18" s="6"/>
      <c r="D18" s="5">
        <v>1</v>
      </c>
      <c r="E18" s="6"/>
      <c r="F18" s="6"/>
      <c r="G18" s="6"/>
      <c r="H18" s="6"/>
      <c r="I18" s="6"/>
      <c r="J18" s="5">
        <v>1</v>
      </c>
      <c r="K18" s="6"/>
      <c r="L18" s="6"/>
      <c r="M18" s="6"/>
      <c r="N18" s="6"/>
      <c r="O18" s="6"/>
      <c r="P18" s="6"/>
      <c r="Q18" s="6"/>
      <c r="R18" s="6"/>
      <c r="S18" s="6"/>
      <c r="T18" s="6"/>
      <c r="U18" s="6"/>
      <c r="V18" s="6"/>
      <c r="W18" s="6"/>
      <c r="X18" s="6"/>
      <c r="Y18" s="6"/>
      <c r="Z18" s="6"/>
      <c r="AA18" s="6"/>
      <c r="AB18" s="6"/>
      <c r="AC18" s="38"/>
      <c r="AD18" s="6"/>
      <c r="AE18" s="6"/>
      <c r="AF18" s="6"/>
      <c r="AG18" s="6"/>
      <c r="AH18" s="6"/>
      <c r="AI18" s="6"/>
      <c r="AJ18" s="6"/>
      <c r="AK18" s="6"/>
      <c r="AL18" s="6"/>
      <c r="AM18" s="6"/>
      <c r="AN18" s="6"/>
      <c r="AO18" s="6"/>
      <c r="AP18" s="6"/>
      <c r="AQ18" s="6"/>
      <c r="AR18" s="6"/>
      <c r="AS18" s="6"/>
      <c r="AT18" s="6"/>
    </row>
    <row r="19" spans="1:46" ht="12.75" customHeight="1">
      <c r="A19" s="5" t="s">
        <v>20</v>
      </c>
      <c r="B19" s="5">
        <f t="shared" si="2"/>
        <v>10</v>
      </c>
      <c r="C19" s="5">
        <v>4</v>
      </c>
      <c r="D19" s="6"/>
      <c r="E19" s="6"/>
      <c r="F19" s="6"/>
      <c r="G19" s="6"/>
      <c r="H19" s="6"/>
      <c r="I19" s="6"/>
      <c r="J19" s="5">
        <v>6</v>
      </c>
      <c r="K19" s="6"/>
      <c r="L19" s="6"/>
      <c r="M19" s="6"/>
      <c r="N19" s="6"/>
      <c r="O19" s="6"/>
      <c r="P19" s="6"/>
      <c r="Q19" s="6"/>
      <c r="R19" s="6"/>
      <c r="S19" s="6"/>
      <c r="T19" s="6"/>
      <c r="U19" s="6"/>
      <c r="V19" s="6"/>
      <c r="W19" s="6"/>
      <c r="X19" s="6"/>
      <c r="Y19" s="6"/>
      <c r="Z19" s="6"/>
      <c r="AA19" s="6"/>
      <c r="AB19" s="6"/>
      <c r="AC19" s="38"/>
      <c r="AD19" s="6"/>
      <c r="AE19" s="6"/>
      <c r="AF19" s="6"/>
      <c r="AG19" s="6"/>
      <c r="AH19" s="6"/>
      <c r="AI19" s="6"/>
      <c r="AJ19" s="6"/>
      <c r="AK19" s="6"/>
      <c r="AL19" s="6"/>
      <c r="AM19" s="6"/>
      <c r="AN19" s="6"/>
      <c r="AO19" s="6"/>
      <c r="AP19" s="6"/>
      <c r="AQ19" s="6"/>
      <c r="AR19" s="6"/>
      <c r="AS19" s="6"/>
      <c r="AT19" s="6"/>
    </row>
    <row r="20" spans="1:46" ht="12.75" customHeight="1">
      <c r="A20" s="5" t="s">
        <v>21</v>
      </c>
      <c r="B20" s="5">
        <f t="shared" si="2"/>
        <v>0</v>
      </c>
      <c r="C20" s="6"/>
      <c r="D20" s="6"/>
      <c r="E20" s="6"/>
      <c r="F20" s="6"/>
      <c r="G20" s="6"/>
      <c r="H20" s="6"/>
      <c r="I20" s="6"/>
      <c r="J20" s="6"/>
      <c r="K20" s="6"/>
      <c r="L20" s="6"/>
      <c r="M20" s="6"/>
      <c r="N20" s="6"/>
      <c r="O20" s="6"/>
      <c r="P20" s="6"/>
      <c r="Q20" s="6"/>
      <c r="R20" s="6"/>
      <c r="S20" s="6"/>
      <c r="T20" s="6"/>
      <c r="U20" s="6"/>
      <c r="V20" s="6"/>
      <c r="W20" s="6"/>
      <c r="X20" s="6"/>
      <c r="Y20" s="6"/>
      <c r="Z20" s="6"/>
      <c r="AA20" s="6"/>
      <c r="AB20" s="6"/>
      <c r="AC20" s="38"/>
      <c r="AD20" s="6"/>
      <c r="AE20" s="6"/>
      <c r="AF20" s="6"/>
      <c r="AG20" s="6"/>
      <c r="AH20" s="6"/>
      <c r="AI20" s="6"/>
      <c r="AJ20" s="6"/>
      <c r="AK20" s="6"/>
      <c r="AL20" s="6"/>
      <c r="AM20" s="6"/>
      <c r="AN20" s="6"/>
      <c r="AO20" s="6"/>
      <c r="AP20" s="6"/>
      <c r="AQ20" s="6"/>
      <c r="AR20" s="6"/>
      <c r="AS20" s="6"/>
      <c r="AT20" s="6"/>
    </row>
    <row r="21" spans="1:46" ht="12.75" customHeight="1">
      <c r="A21" s="5" t="s">
        <v>22</v>
      </c>
      <c r="B21" s="5">
        <f t="shared" si="2"/>
        <v>2</v>
      </c>
      <c r="C21" s="6"/>
      <c r="D21" s="6"/>
      <c r="E21" s="6"/>
      <c r="F21" s="6"/>
      <c r="G21" s="6"/>
      <c r="H21" s="6"/>
      <c r="I21" s="6"/>
      <c r="J21" s="5">
        <v>2</v>
      </c>
      <c r="K21" s="6"/>
      <c r="L21" s="6"/>
      <c r="M21" s="6"/>
      <c r="N21" s="6"/>
      <c r="O21" s="6"/>
      <c r="P21" s="6"/>
      <c r="Q21" s="6"/>
      <c r="R21" s="6"/>
      <c r="S21" s="6"/>
      <c r="T21" s="6"/>
      <c r="U21" s="6"/>
      <c r="V21" s="6"/>
      <c r="W21" s="6"/>
      <c r="X21" s="6"/>
      <c r="Y21" s="6"/>
      <c r="Z21" s="6"/>
      <c r="AA21" s="6"/>
      <c r="AB21" s="6"/>
      <c r="AC21" s="38"/>
      <c r="AD21" s="6"/>
      <c r="AE21" s="6"/>
      <c r="AF21" s="6"/>
      <c r="AG21" s="6"/>
      <c r="AH21" s="6"/>
      <c r="AI21" s="6"/>
      <c r="AJ21" s="6"/>
      <c r="AK21" s="6"/>
      <c r="AL21" s="6"/>
      <c r="AM21" s="6"/>
      <c r="AN21" s="6"/>
      <c r="AO21" s="6"/>
      <c r="AP21" s="6"/>
      <c r="AQ21" s="6"/>
      <c r="AR21" s="6"/>
      <c r="AS21" s="6"/>
      <c r="AT21" s="6"/>
    </row>
    <row r="22" spans="1:46" ht="12.75" customHeight="1">
      <c r="A22" s="5" t="s">
        <v>23</v>
      </c>
      <c r="B22" s="5">
        <f t="shared" si="2"/>
        <v>0</v>
      </c>
      <c r="C22" s="6"/>
      <c r="D22" s="6"/>
      <c r="E22" s="6"/>
      <c r="F22" s="6"/>
      <c r="G22" s="6"/>
      <c r="H22" s="6"/>
      <c r="I22" s="6"/>
      <c r="J22" s="6"/>
      <c r="K22" s="6"/>
      <c r="L22" s="6"/>
      <c r="M22" s="6"/>
      <c r="N22" s="6"/>
      <c r="O22" s="6"/>
      <c r="P22" s="6"/>
      <c r="Q22" s="6"/>
      <c r="R22" s="6"/>
      <c r="S22" s="6"/>
      <c r="T22" s="6"/>
      <c r="U22" s="6"/>
      <c r="V22" s="6"/>
      <c r="W22" s="6"/>
      <c r="X22" s="6"/>
      <c r="Y22" s="6"/>
      <c r="Z22" s="6"/>
      <c r="AA22" s="6"/>
      <c r="AB22" s="6"/>
      <c r="AC22" s="38"/>
      <c r="AD22" s="6"/>
      <c r="AE22" s="6"/>
      <c r="AF22" s="6"/>
      <c r="AG22" s="6"/>
      <c r="AH22" s="6"/>
      <c r="AI22" s="6"/>
      <c r="AJ22" s="6"/>
      <c r="AK22" s="6"/>
      <c r="AL22" s="6"/>
      <c r="AM22" s="6"/>
      <c r="AN22" s="6"/>
      <c r="AO22" s="6"/>
      <c r="AP22" s="6"/>
      <c r="AQ22" s="6"/>
      <c r="AR22" s="6"/>
      <c r="AS22" s="6"/>
      <c r="AT22" s="6"/>
    </row>
    <row r="23" spans="1:46" ht="12.75" customHeight="1">
      <c r="A23" s="5" t="s">
        <v>24</v>
      </c>
      <c r="B23" s="5">
        <f t="shared" si="2"/>
        <v>0</v>
      </c>
      <c r="C23" s="6"/>
      <c r="D23" s="6"/>
      <c r="E23" s="6"/>
      <c r="F23" s="6"/>
      <c r="G23" s="6"/>
      <c r="H23" s="6"/>
      <c r="I23" s="6"/>
      <c r="J23" s="6"/>
      <c r="K23" s="6"/>
      <c r="L23" s="6"/>
      <c r="M23" s="6"/>
      <c r="N23" s="6"/>
      <c r="O23" s="6"/>
      <c r="P23" s="6"/>
      <c r="Q23" s="6"/>
      <c r="R23" s="6"/>
      <c r="S23" s="6"/>
      <c r="T23" s="6"/>
      <c r="U23" s="6"/>
      <c r="V23" s="6"/>
      <c r="W23" s="6"/>
      <c r="X23" s="6"/>
      <c r="Y23" s="6"/>
      <c r="Z23" s="6"/>
      <c r="AA23" s="6"/>
      <c r="AB23" s="6"/>
      <c r="AC23" s="38"/>
      <c r="AD23" s="6"/>
      <c r="AE23" s="6"/>
      <c r="AF23" s="6"/>
      <c r="AG23" s="6"/>
      <c r="AH23" s="6"/>
      <c r="AI23" s="6"/>
      <c r="AJ23" s="6"/>
      <c r="AK23" s="6"/>
      <c r="AL23" s="6"/>
      <c r="AM23" s="6"/>
      <c r="AN23" s="6"/>
      <c r="AO23" s="6"/>
      <c r="AP23" s="6"/>
      <c r="AQ23" s="6"/>
      <c r="AR23" s="6"/>
      <c r="AS23" s="6"/>
      <c r="AT23" s="6"/>
    </row>
    <row r="24" spans="1:46" ht="12.75" customHeight="1">
      <c r="A24" s="5" t="s">
        <v>25</v>
      </c>
      <c r="B24" s="5">
        <f t="shared" si="2"/>
        <v>1</v>
      </c>
      <c r="C24" s="6"/>
      <c r="D24" s="6"/>
      <c r="E24" s="6"/>
      <c r="F24" s="6"/>
      <c r="G24" s="6"/>
      <c r="H24" s="6"/>
      <c r="I24" s="6"/>
      <c r="J24" s="6"/>
      <c r="K24" s="6"/>
      <c r="L24" s="6"/>
      <c r="M24" s="6"/>
      <c r="N24" s="6"/>
      <c r="O24" s="5">
        <v>1</v>
      </c>
      <c r="P24" s="6"/>
      <c r="Q24" s="6"/>
      <c r="R24" s="6"/>
      <c r="S24" s="6"/>
      <c r="T24" s="6"/>
      <c r="U24" s="6"/>
      <c r="V24" s="6"/>
      <c r="W24" s="6"/>
      <c r="X24" s="6"/>
      <c r="Y24" s="6"/>
      <c r="Z24" s="6"/>
      <c r="AA24" s="6"/>
      <c r="AB24" s="6"/>
      <c r="AC24" s="38"/>
      <c r="AD24" s="6"/>
      <c r="AE24" s="6"/>
      <c r="AF24" s="6"/>
      <c r="AG24" s="6"/>
      <c r="AH24" s="6"/>
      <c r="AI24" s="6"/>
      <c r="AJ24" s="6"/>
      <c r="AK24" s="6"/>
      <c r="AL24" s="6"/>
      <c r="AM24" s="6"/>
      <c r="AN24" s="6"/>
      <c r="AO24" s="6"/>
      <c r="AP24" s="6"/>
      <c r="AQ24" s="6"/>
      <c r="AR24" s="6"/>
      <c r="AS24" s="6"/>
      <c r="AT24" s="6"/>
    </row>
    <row r="25" spans="1:46" ht="12.75" customHeight="1">
      <c r="A25" s="58" t="s">
        <v>128</v>
      </c>
      <c r="B25" s="5">
        <f t="shared" si="2"/>
        <v>0</v>
      </c>
      <c r="C25" s="6"/>
      <c r="D25" s="6"/>
      <c r="E25" s="6"/>
      <c r="F25" s="6"/>
      <c r="G25" s="6"/>
      <c r="H25" s="6"/>
      <c r="I25" s="6"/>
      <c r="J25" s="6"/>
      <c r="K25" s="6"/>
      <c r="L25" s="6"/>
      <c r="M25" s="6"/>
      <c r="N25" s="6"/>
      <c r="O25" s="6"/>
      <c r="P25" s="6"/>
      <c r="Q25" s="6"/>
      <c r="R25" s="6"/>
      <c r="S25" s="6"/>
      <c r="T25" s="6"/>
      <c r="U25" s="6"/>
      <c r="V25" s="6"/>
      <c r="W25" s="6"/>
      <c r="X25" s="6"/>
      <c r="Y25" s="6"/>
      <c r="Z25" s="6"/>
      <c r="AA25" s="6"/>
      <c r="AB25" s="6"/>
      <c r="AC25" s="38"/>
      <c r="AD25" s="6"/>
      <c r="AE25" s="6"/>
      <c r="AF25" s="6"/>
      <c r="AG25" s="6"/>
      <c r="AH25" s="6"/>
      <c r="AI25" s="6"/>
      <c r="AJ25" s="6"/>
      <c r="AK25" s="6"/>
      <c r="AL25" s="6"/>
      <c r="AM25" s="6"/>
      <c r="AN25" s="6"/>
      <c r="AO25" s="6"/>
      <c r="AP25" s="6"/>
      <c r="AQ25" s="6"/>
      <c r="AR25" s="6"/>
      <c r="AS25" s="6"/>
      <c r="AT25" s="6"/>
    </row>
    <row r="26" spans="1:46" ht="12.75" customHeight="1">
      <c r="A26" s="5"/>
      <c r="B26" s="5"/>
      <c r="C26" s="6"/>
      <c r="D26" s="6"/>
      <c r="E26" s="6"/>
      <c r="F26" s="6"/>
      <c r="G26" s="6"/>
      <c r="H26" s="6"/>
      <c r="I26" s="6"/>
      <c r="J26" s="6"/>
      <c r="K26" s="6"/>
      <c r="L26" s="6"/>
      <c r="M26" s="6"/>
      <c r="N26" s="6"/>
      <c r="O26" s="6"/>
      <c r="P26" s="6"/>
      <c r="Q26" s="6"/>
      <c r="R26" s="6"/>
      <c r="S26" s="6"/>
      <c r="T26" s="6"/>
      <c r="U26" s="6"/>
      <c r="V26" s="6"/>
      <c r="W26" s="6"/>
      <c r="X26" s="6"/>
      <c r="Y26" s="6"/>
      <c r="Z26" s="6"/>
      <c r="AA26" s="6"/>
      <c r="AB26" s="6"/>
      <c r="AC26" s="38"/>
      <c r="AD26" s="6"/>
      <c r="AE26" s="6"/>
      <c r="AF26" s="6"/>
      <c r="AG26" s="6"/>
      <c r="AH26" s="6"/>
      <c r="AI26" s="6"/>
      <c r="AJ26" s="6"/>
      <c r="AK26" s="6"/>
      <c r="AL26" s="6"/>
      <c r="AM26" s="6"/>
      <c r="AN26" s="6"/>
      <c r="AO26" s="6"/>
      <c r="AP26" s="6"/>
      <c r="AQ26" s="6"/>
      <c r="AR26" s="6"/>
      <c r="AS26" s="6"/>
      <c r="AT26" s="6"/>
    </row>
    <row r="27" spans="1:46" ht="12.75" customHeight="1">
      <c r="A27" s="5" t="s">
        <v>27</v>
      </c>
      <c r="B27" s="5">
        <f t="shared" ref="B27:B28" si="3">SUM(C27:AJ27)</f>
        <v>40</v>
      </c>
      <c r="C27" s="5">
        <v>3</v>
      </c>
      <c r="D27" s="6"/>
      <c r="E27" s="6"/>
      <c r="F27" s="5">
        <v>1</v>
      </c>
      <c r="G27" s="6"/>
      <c r="H27" s="6"/>
      <c r="I27" s="5">
        <v>4</v>
      </c>
      <c r="J27" s="5">
        <v>28</v>
      </c>
      <c r="K27" s="6"/>
      <c r="L27" s="6"/>
      <c r="M27" s="6"/>
      <c r="N27" s="5">
        <v>1</v>
      </c>
      <c r="O27" s="6"/>
      <c r="P27" s="6"/>
      <c r="Q27" s="6"/>
      <c r="R27" s="6"/>
      <c r="S27" s="6"/>
      <c r="T27" s="6"/>
      <c r="U27" s="6"/>
      <c r="V27" s="6"/>
      <c r="W27" s="6"/>
      <c r="X27" s="6"/>
      <c r="Y27" s="6"/>
      <c r="Z27" s="6"/>
      <c r="AA27" s="6"/>
      <c r="AB27" s="6"/>
      <c r="AC27" s="38">
        <v>1</v>
      </c>
      <c r="AD27" s="6"/>
      <c r="AE27" s="6"/>
      <c r="AF27" s="6"/>
      <c r="AG27" s="5">
        <v>2</v>
      </c>
      <c r="AH27" s="6"/>
      <c r="AI27" s="6"/>
      <c r="AJ27" s="6"/>
      <c r="AK27" s="6"/>
      <c r="AL27" s="6"/>
      <c r="AM27" s="6"/>
      <c r="AN27" s="6"/>
      <c r="AO27" s="6"/>
      <c r="AP27" s="6"/>
      <c r="AQ27" s="6"/>
      <c r="AR27" s="6"/>
      <c r="AS27" s="6"/>
      <c r="AT27" s="6"/>
    </row>
    <row r="28" spans="1:46" ht="12.75" customHeight="1">
      <c r="A28" s="5" t="s">
        <v>28</v>
      </c>
      <c r="B28" s="5">
        <f t="shared" si="3"/>
        <v>26</v>
      </c>
      <c r="C28" s="6"/>
      <c r="D28" s="5">
        <v>1</v>
      </c>
      <c r="E28" s="5">
        <v>1</v>
      </c>
      <c r="F28" s="6"/>
      <c r="G28" s="6"/>
      <c r="H28" s="6"/>
      <c r="I28" s="5">
        <v>1</v>
      </c>
      <c r="J28" s="5">
        <v>16</v>
      </c>
      <c r="K28" s="5">
        <v>1</v>
      </c>
      <c r="L28" s="6"/>
      <c r="M28" s="6"/>
      <c r="N28" s="6"/>
      <c r="O28" s="6"/>
      <c r="P28" s="6"/>
      <c r="Q28" s="5">
        <v>1</v>
      </c>
      <c r="R28" s="6"/>
      <c r="S28" s="6"/>
      <c r="T28" s="6"/>
      <c r="U28" s="6"/>
      <c r="V28" s="6"/>
      <c r="W28" s="6"/>
      <c r="X28" s="6"/>
      <c r="Y28" s="6"/>
      <c r="Z28" s="6"/>
      <c r="AA28" s="6"/>
      <c r="AB28" s="6"/>
      <c r="AC28" s="38">
        <v>5</v>
      </c>
      <c r="AD28" s="6"/>
      <c r="AE28" s="6"/>
      <c r="AF28" s="6"/>
      <c r="AG28" s="6"/>
      <c r="AH28" s="6"/>
      <c r="AI28" s="6"/>
      <c r="AJ28" s="6"/>
      <c r="AK28" s="6"/>
      <c r="AL28" s="6"/>
      <c r="AM28" s="6"/>
      <c r="AN28" s="6"/>
      <c r="AO28" s="6"/>
      <c r="AP28" s="6"/>
      <c r="AQ28" s="6"/>
      <c r="AR28" s="6"/>
      <c r="AS28" s="6"/>
      <c r="AT28" s="6"/>
    </row>
    <row r="29" spans="1:46" ht="12.75" customHeight="1">
      <c r="A29" s="5"/>
      <c r="B29" s="5"/>
      <c r="C29" s="6"/>
      <c r="D29" s="6"/>
      <c r="E29" s="6"/>
      <c r="F29" s="6"/>
      <c r="G29" s="6"/>
      <c r="H29" s="6"/>
      <c r="I29" s="6"/>
      <c r="J29" s="6"/>
      <c r="K29" s="6"/>
      <c r="L29" s="6"/>
      <c r="M29" s="6"/>
      <c r="N29" s="6"/>
      <c r="O29" s="6"/>
      <c r="P29" s="6"/>
      <c r="Q29" s="6"/>
      <c r="R29" s="6"/>
      <c r="S29" s="6"/>
      <c r="T29" s="6"/>
      <c r="U29" s="6"/>
      <c r="V29" s="6"/>
      <c r="W29" s="6"/>
      <c r="X29" s="6"/>
      <c r="Y29" s="6"/>
      <c r="Z29" s="6"/>
      <c r="AA29" s="6"/>
      <c r="AB29" s="6"/>
      <c r="AC29" s="38"/>
      <c r="AD29" s="6"/>
      <c r="AE29" s="6"/>
      <c r="AF29" s="6"/>
      <c r="AG29" s="6"/>
      <c r="AH29" s="6"/>
      <c r="AI29" s="6"/>
      <c r="AJ29" s="6"/>
      <c r="AK29" s="6"/>
      <c r="AL29" s="6"/>
      <c r="AM29" s="6"/>
      <c r="AN29" s="6"/>
      <c r="AO29" s="6"/>
      <c r="AP29" s="6"/>
      <c r="AQ29" s="6"/>
      <c r="AR29" s="6"/>
      <c r="AS29" s="6"/>
      <c r="AT29" s="6"/>
    </row>
    <row r="30" spans="1:46" ht="12.75" customHeight="1">
      <c r="A30" s="5" t="s">
        <v>30</v>
      </c>
      <c r="B30" s="5">
        <f>SUM(C30:AJ30)</f>
        <v>0</v>
      </c>
      <c r="C30" s="6"/>
      <c r="D30" s="6"/>
      <c r="E30" s="6"/>
      <c r="F30" s="6"/>
      <c r="G30" s="6"/>
      <c r="H30" s="6"/>
      <c r="I30" s="6"/>
      <c r="J30" s="6"/>
      <c r="K30" s="6"/>
      <c r="L30" s="6"/>
      <c r="M30" s="6"/>
      <c r="N30" s="6"/>
      <c r="O30" s="6"/>
      <c r="P30" s="6"/>
      <c r="Q30" s="6"/>
      <c r="R30" s="6"/>
      <c r="S30" s="6"/>
      <c r="T30" s="6"/>
      <c r="U30" s="6"/>
      <c r="V30" s="6"/>
      <c r="W30" s="6"/>
      <c r="X30" s="6"/>
      <c r="Y30" s="6"/>
      <c r="Z30" s="6"/>
      <c r="AA30" s="6"/>
      <c r="AB30" s="6"/>
      <c r="AC30" s="38"/>
      <c r="AD30" s="6"/>
      <c r="AE30" s="6"/>
      <c r="AF30" s="6"/>
      <c r="AG30" s="6"/>
      <c r="AH30" s="6"/>
      <c r="AI30" s="6"/>
      <c r="AJ30" s="6"/>
      <c r="AK30" s="6"/>
      <c r="AL30" s="6"/>
      <c r="AM30" s="6"/>
      <c r="AN30" s="6"/>
      <c r="AO30" s="6"/>
      <c r="AP30" s="6"/>
      <c r="AQ30" s="6"/>
      <c r="AR30" s="6"/>
      <c r="AS30" s="6"/>
      <c r="AT30" s="6"/>
    </row>
    <row r="31" spans="1:46" ht="12.75" customHeight="1">
      <c r="A31" s="5"/>
      <c r="B31" s="5"/>
      <c r="C31" s="6"/>
      <c r="D31" s="6"/>
      <c r="E31" s="6"/>
      <c r="F31" s="6"/>
      <c r="G31" s="6"/>
      <c r="H31" s="6"/>
      <c r="I31" s="6"/>
      <c r="J31" s="6"/>
      <c r="K31" s="6"/>
      <c r="L31" s="6"/>
      <c r="M31" s="6"/>
      <c r="N31" s="6"/>
      <c r="O31" s="6"/>
      <c r="P31" s="6"/>
      <c r="Q31" s="6"/>
      <c r="R31" s="6"/>
      <c r="S31" s="6"/>
      <c r="T31" s="6"/>
      <c r="U31" s="6"/>
      <c r="V31" s="6"/>
      <c r="W31" s="6"/>
      <c r="X31" s="6"/>
      <c r="Y31" s="6"/>
      <c r="Z31" s="6"/>
      <c r="AA31" s="6"/>
      <c r="AB31" s="6"/>
      <c r="AC31" s="38"/>
      <c r="AD31" s="6"/>
      <c r="AE31" s="6"/>
      <c r="AF31" s="6"/>
      <c r="AG31" s="6"/>
      <c r="AH31" s="6"/>
      <c r="AI31" s="6"/>
      <c r="AJ31" s="6"/>
      <c r="AK31" s="6"/>
      <c r="AL31" s="6"/>
      <c r="AM31" s="6"/>
      <c r="AN31" s="6"/>
      <c r="AO31" s="6"/>
      <c r="AP31" s="6"/>
      <c r="AQ31" s="6"/>
      <c r="AR31" s="6"/>
      <c r="AS31" s="6"/>
      <c r="AT31" s="6"/>
    </row>
    <row r="32" spans="1:46" ht="12.75" customHeight="1">
      <c r="A32" s="5" t="s">
        <v>31</v>
      </c>
      <c r="B32" s="5">
        <f t="shared" ref="B32:B36" si="4">SUM(C32:AJ32)</f>
        <v>92</v>
      </c>
      <c r="C32" s="6"/>
      <c r="D32" s="5">
        <v>2</v>
      </c>
      <c r="E32" s="5">
        <v>2</v>
      </c>
      <c r="F32" s="5">
        <v>2</v>
      </c>
      <c r="G32" s="6"/>
      <c r="H32" s="6"/>
      <c r="I32" s="5">
        <v>1</v>
      </c>
      <c r="J32" s="5">
        <v>65</v>
      </c>
      <c r="K32" s="5">
        <v>1</v>
      </c>
      <c r="L32" s="6"/>
      <c r="M32" s="5">
        <v>2</v>
      </c>
      <c r="N32" s="6"/>
      <c r="O32" s="5">
        <v>2</v>
      </c>
      <c r="P32" s="6"/>
      <c r="Q32" s="6"/>
      <c r="R32" s="6"/>
      <c r="S32" s="5">
        <v>1</v>
      </c>
      <c r="T32" s="6"/>
      <c r="U32" s="6"/>
      <c r="V32" s="6"/>
      <c r="W32" s="6"/>
      <c r="X32" s="6"/>
      <c r="Y32" s="6"/>
      <c r="Z32" s="6"/>
      <c r="AA32" s="6"/>
      <c r="AB32" s="6"/>
      <c r="AC32" s="38">
        <v>14</v>
      </c>
      <c r="AD32" s="6"/>
      <c r="AE32" s="6"/>
      <c r="AF32" s="6"/>
      <c r="AG32" s="6"/>
      <c r="AH32" s="6"/>
      <c r="AI32" s="6"/>
      <c r="AJ32" s="6"/>
      <c r="AK32" s="6"/>
      <c r="AL32" s="6"/>
      <c r="AM32" s="6"/>
      <c r="AN32" s="6"/>
      <c r="AO32" s="6"/>
      <c r="AP32" s="6"/>
      <c r="AQ32" s="6"/>
      <c r="AR32" s="6"/>
      <c r="AS32" s="6"/>
      <c r="AT32" s="6"/>
    </row>
    <row r="33" spans="1:46" ht="12.75" customHeight="1">
      <c r="A33" s="5" t="s">
        <v>32</v>
      </c>
      <c r="B33" s="5">
        <f t="shared" si="4"/>
        <v>0</v>
      </c>
      <c r="C33" s="6"/>
      <c r="D33" s="6"/>
      <c r="E33" s="6"/>
      <c r="F33" s="5"/>
      <c r="G33" s="5"/>
      <c r="H33" s="5"/>
      <c r="I33" s="6"/>
      <c r="J33" s="6"/>
      <c r="K33" s="6"/>
      <c r="L33" s="6"/>
      <c r="M33" s="6"/>
      <c r="N33" s="6"/>
      <c r="O33" s="6"/>
      <c r="P33" s="6"/>
      <c r="Q33" s="6"/>
      <c r="R33" s="6"/>
      <c r="S33" s="6"/>
      <c r="T33" s="6"/>
      <c r="U33" s="6"/>
      <c r="V33" s="6"/>
      <c r="W33" s="6"/>
      <c r="X33" s="6"/>
      <c r="Y33" s="6"/>
      <c r="Z33" s="6"/>
      <c r="AA33" s="6"/>
      <c r="AB33" s="6"/>
      <c r="AC33" s="38"/>
      <c r="AD33" s="6"/>
      <c r="AE33" s="6"/>
      <c r="AF33" s="6"/>
      <c r="AG33" s="6"/>
      <c r="AH33" s="6"/>
      <c r="AI33" s="6"/>
      <c r="AJ33" s="6"/>
      <c r="AK33" s="6"/>
      <c r="AL33" s="6"/>
      <c r="AM33" s="6"/>
      <c r="AN33" s="6"/>
      <c r="AO33" s="6"/>
      <c r="AP33" s="6"/>
      <c r="AQ33" s="6"/>
      <c r="AR33" s="6"/>
      <c r="AS33" s="6"/>
      <c r="AT33" s="6"/>
    </row>
    <row r="34" spans="1:46" ht="12.75" customHeight="1">
      <c r="A34" s="58" t="s">
        <v>33</v>
      </c>
      <c r="B34" s="5">
        <f t="shared" si="4"/>
        <v>29</v>
      </c>
      <c r="C34" s="17">
        <v>2</v>
      </c>
      <c r="D34" s="17"/>
      <c r="E34" s="17"/>
      <c r="F34" s="17">
        <v>1</v>
      </c>
      <c r="G34" s="17"/>
      <c r="H34" s="17">
        <v>1</v>
      </c>
      <c r="I34" s="17">
        <v>5</v>
      </c>
      <c r="J34" s="17">
        <v>2</v>
      </c>
      <c r="K34" s="17">
        <v>5</v>
      </c>
      <c r="L34" s="17"/>
      <c r="M34" s="17"/>
      <c r="N34" s="17"/>
      <c r="O34" s="17"/>
      <c r="P34" s="17"/>
      <c r="Q34" s="17">
        <v>3</v>
      </c>
      <c r="R34" s="17"/>
      <c r="S34" s="17"/>
      <c r="T34" s="17"/>
      <c r="U34" s="17"/>
      <c r="V34" s="17"/>
      <c r="W34" s="6"/>
      <c r="X34" s="6"/>
      <c r="Y34" s="6"/>
      <c r="Z34" s="6"/>
      <c r="AA34" s="6"/>
      <c r="AB34" s="6"/>
      <c r="AC34" s="38">
        <v>10</v>
      </c>
      <c r="AD34" s="6"/>
      <c r="AE34" s="6"/>
      <c r="AF34" s="6"/>
      <c r="AG34" s="6"/>
      <c r="AH34" s="6"/>
      <c r="AI34" s="6"/>
      <c r="AJ34" s="6"/>
      <c r="AK34" s="6"/>
      <c r="AL34" s="6"/>
      <c r="AM34" s="6"/>
      <c r="AN34" s="6"/>
      <c r="AO34" s="6"/>
      <c r="AP34" s="6"/>
      <c r="AQ34" s="6"/>
      <c r="AR34" s="6"/>
      <c r="AS34" s="6"/>
      <c r="AT34" s="6"/>
    </row>
    <row r="35" spans="1:46" ht="12.75" customHeight="1">
      <c r="A35" s="5" t="s">
        <v>129</v>
      </c>
      <c r="B35" s="5">
        <f t="shared" si="4"/>
        <v>0</v>
      </c>
      <c r="C35" s="6"/>
      <c r="D35" s="6"/>
      <c r="E35" s="6"/>
      <c r="F35" s="6"/>
      <c r="G35" s="6"/>
      <c r="H35" s="6"/>
      <c r="I35" s="6"/>
      <c r="J35" s="6"/>
      <c r="K35" s="6"/>
      <c r="L35" s="6"/>
      <c r="M35" s="6"/>
      <c r="N35" s="6"/>
      <c r="O35" s="6"/>
      <c r="P35" s="6"/>
      <c r="Q35" s="6"/>
      <c r="R35" s="6"/>
      <c r="S35" s="6"/>
      <c r="T35" s="6"/>
      <c r="U35" s="6"/>
      <c r="V35" s="6"/>
      <c r="W35" s="6"/>
      <c r="X35" s="6"/>
      <c r="Y35" s="6"/>
      <c r="Z35" s="6"/>
      <c r="AA35" s="6"/>
      <c r="AB35" s="6"/>
      <c r="AC35" s="38"/>
      <c r="AD35" s="6"/>
      <c r="AE35" s="6"/>
      <c r="AF35" s="6"/>
      <c r="AG35" s="6"/>
      <c r="AH35" s="6"/>
      <c r="AI35" s="6"/>
      <c r="AJ35" s="6"/>
      <c r="AK35" s="6"/>
      <c r="AL35" s="6"/>
      <c r="AM35" s="6"/>
      <c r="AN35" s="6"/>
      <c r="AO35" s="6"/>
      <c r="AP35" s="6"/>
      <c r="AQ35" s="6"/>
      <c r="AR35" s="6"/>
      <c r="AS35" s="6"/>
      <c r="AT35" s="6"/>
    </row>
    <row r="36" spans="1:46" ht="12.75" customHeight="1">
      <c r="A36" s="58" t="s">
        <v>37</v>
      </c>
      <c r="B36" s="5">
        <f t="shared" si="4"/>
        <v>0</v>
      </c>
      <c r="C36" s="17"/>
      <c r="D36" s="17"/>
      <c r="E36" s="17"/>
      <c r="F36" s="17"/>
      <c r="G36" s="17"/>
      <c r="H36" s="17"/>
      <c r="I36" s="17"/>
      <c r="J36" s="17"/>
      <c r="K36" s="17"/>
      <c r="L36" s="17"/>
      <c r="M36" s="17"/>
      <c r="N36" s="17"/>
      <c r="O36" s="17"/>
      <c r="P36" s="17"/>
      <c r="Q36" s="17"/>
      <c r="R36" s="17"/>
      <c r="S36" s="17"/>
      <c r="T36" s="17"/>
      <c r="U36" s="17"/>
      <c r="V36" s="17"/>
      <c r="W36" s="6"/>
      <c r="X36" s="6"/>
      <c r="Y36" s="6"/>
      <c r="Z36" s="6"/>
      <c r="AA36" s="6"/>
      <c r="AB36" s="6"/>
      <c r="AC36" s="38"/>
      <c r="AD36" s="6"/>
      <c r="AE36" s="6"/>
      <c r="AF36" s="6"/>
      <c r="AG36" s="6"/>
      <c r="AH36" s="6"/>
      <c r="AI36" s="6"/>
      <c r="AJ36" s="6"/>
      <c r="AK36" s="6"/>
      <c r="AL36" s="6"/>
      <c r="AM36" s="6"/>
      <c r="AN36" s="6"/>
      <c r="AO36" s="6"/>
      <c r="AP36" s="6"/>
      <c r="AQ36" s="6"/>
      <c r="AR36" s="6"/>
      <c r="AS36" s="6"/>
      <c r="AT36" s="6"/>
    </row>
    <row r="37" spans="1:46" ht="12.75" customHeight="1">
      <c r="A37" s="5"/>
      <c r="B37" s="5"/>
      <c r="C37" s="6"/>
      <c r="D37" s="6"/>
      <c r="E37" s="6"/>
      <c r="F37" s="6"/>
      <c r="G37" s="6"/>
      <c r="H37" s="6"/>
      <c r="I37" s="6"/>
      <c r="J37" s="6"/>
      <c r="K37" s="6"/>
      <c r="L37" s="6"/>
      <c r="M37" s="6"/>
      <c r="N37" s="6"/>
      <c r="O37" s="6"/>
      <c r="P37" s="6"/>
      <c r="Q37" s="6"/>
      <c r="R37" s="6"/>
      <c r="S37" s="6"/>
      <c r="T37" s="6"/>
      <c r="U37" s="6"/>
      <c r="V37" s="6"/>
      <c r="W37" s="6"/>
      <c r="X37" s="6"/>
      <c r="Y37" s="6"/>
      <c r="Z37" s="6"/>
      <c r="AA37" s="6"/>
      <c r="AB37" s="6"/>
      <c r="AC37" s="38"/>
      <c r="AD37" s="6"/>
      <c r="AE37" s="6"/>
      <c r="AF37" s="6"/>
      <c r="AG37" s="6"/>
      <c r="AH37" s="6"/>
      <c r="AI37" s="6"/>
      <c r="AJ37" s="6"/>
      <c r="AK37" s="6"/>
      <c r="AL37" s="6"/>
      <c r="AM37" s="6"/>
      <c r="AN37" s="6"/>
      <c r="AO37" s="6"/>
      <c r="AP37" s="6"/>
      <c r="AQ37" s="6"/>
      <c r="AR37" s="6"/>
      <c r="AS37" s="6"/>
      <c r="AT37" s="6"/>
    </row>
    <row r="38" spans="1:46" ht="12.75" customHeight="1">
      <c r="A38" s="5" t="s">
        <v>38</v>
      </c>
      <c r="B38" s="5">
        <f t="shared" ref="B38:B40" si="5">SUM(C38:AJ38)</f>
        <v>0</v>
      </c>
      <c r="C38" s="6"/>
      <c r="D38" s="6"/>
      <c r="E38" s="6"/>
      <c r="F38" s="6"/>
      <c r="G38" s="6"/>
      <c r="H38" s="6"/>
      <c r="I38" s="6"/>
      <c r="J38" s="6"/>
      <c r="K38" s="6"/>
      <c r="L38" s="6"/>
      <c r="M38" s="6"/>
      <c r="N38" s="6"/>
      <c r="O38" s="6"/>
      <c r="P38" s="6"/>
      <c r="Q38" s="6"/>
      <c r="R38" s="6"/>
      <c r="S38" s="6"/>
      <c r="T38" s="6"/>
      <c r="U38" s="6"/>
      <c r="V38" s="6"/>
      <c r="W38" s="6"/>
      <c r="X38" s="6"/>
      <c r="Y38" s="6"/>
      <c r="Z38" s="6"/>
      <c r="AA38" s="6"/>
      <c r="AB38" s="6"/>
      <c r="AC38" s="38"/>
      <c r="AD38" s="6"/>
      <c r="AE38" s="6"/>
      <c r="AF38" s="6"/>
      <c r="AG38" s="6"/>
      <c r="AH38" s="6"/>
      <c r="AI38" s="6"/>
      <c r="AJ38" s="6"/>
      <c r="AK38" s="6"/>
      <c r="AL38" s="6"/>
      <c r="AM38" s="6"/>
      <c r="AN38" s="6"/>
      <c r="AO38" s="6"/>
      <c r="AP38" s="6"/>
      <c r="AQ38" s="6"/>
      <c r="AR38" s="6"/>
      <c r="AS38" s="6"/>
      <c r="AT38" s="6"/>
    </row>
    <row r="39" spans="1:46" ht="12.75" customHeight="1">
      <c r="A39" s="5" t="s">
        <v>39</v>
      </c>
      <c r="B39" s="5">
        <f t="shared" si="5"/>
        <v>5</v>
      </c>
      <c r="C39" s="6"/>
      <c r="D39" s="6"/>
      <c r="E39" s="5">
        <v>1</v>
      </c>
      <c r="F39" s="6"/>
      <c r="G39" s="6"/>
      <c r="H39" s="6"/>
      <c r="I39" s="5">
        <v>1</v>
      </c>
      <c r="J39" s="5">
        <v>2</v>
      </c>
      <c r="K39" s="6"/>
      <c r="L39" s="6"/>
      <c r="M39" s="5">
        <v>1</v>
      </c>
      <c r="N39" s="6"/>
      <c r="O39" s="6"/>
      <c r="P39" s="6"/>
      <c r="Q39" s="6"/>
      <c r="R39" s="6"/>
      <c r="S39" s="6"/>
      <c r="T39" s="6"/>
      <c r="U39" s="6"/>
      <c r="V39" s="6"/>
      <c r="W39" s="6"/>
      <c r="X39" s="6"/>
      <c r="Y39" s="6"/>
      <c r="Z39" s="6"/>
      <c r="AA39" s="6"/>
      <c r="AB39" s="6"/>
      <c r="AC39" s="38"/>
      <c r="AD39" s="6"/>
      <c r="AE39" s="6"/>
      <c r="AF39" s="6"/>
      <c r="AG39" s="6"/>
      <c r="AH39" s="6"/>
      <c r="AI39" s="6"/>
      <c r="AJ39" s="6"/>
      <c r="AK39" s="6"/>
      <c r="AL39" s="6"/>
      <c r="AM39" s="6"/>
      <c r="AN39" s="6"/>
      <c r="AO39" s="6"/>
      <c r="AP39" s="6"/>
      <c r="AQ39" s="6"/>
      <c r="AR39" s="6"/>
      <c r="AS39" s="6"/>
      <c r="AT39" s="6"/>
    </row>
    <row r="40" spans="1:46" ht="12.75" customHeight="1">
      <c r="A40" s="5" t="s">
        <v>40</v>
      </c>
      <c r="B40" s="5">
        <f t="shared" si="5"/>
        <v>0</v>
      </c>
      <c r="C40" s="6"/>
      <c r="D40" s="6"/>
      <c r="E40" s="6"/>
      <c r="F40" s="6"/>
      <c r="G40" s="6"/>
      <c r="H40" s="6"/>
      <c r="I40" s="6"/>
      <c r="J40" s="6"/>
      <c r="K40" s="6"/>
      <c r="L40" s="6"/>
      <c r="M40" s="6"/>
      <c r="N40" s="6"/>
      <c r="O40" s="6"/>
      <c r="P40" s="6"/>
      <c r="Q40" s="6"/>
      <c r="R40" s="6"/>
      <c r="S40" s="6"/>
      <c r="T40" s="6"/>
      <c r="U40" s="6"/>
      <c r="V40" s="6"/>
      <c r="W40" s="6"/>
      <c r="X40" s="6"/>
      <c r="Y40" s="6"/>
      <c r="Z40" s="6"/>
      <c r="AA40" s="6"/>
      <c r="AB40" s="6"/>
      <c r="AC40" s="38"/>
      <c r="AD40" s="6"/>
      <c r="AE40" s="6"/>
      <c r="AF40" s="6"/>
      <c r="AG40" s="6"/>
      <c r="AH40" s="6"/>
      <c r="AI40" s="6"/>
      <c r="AJ40" s="6"/>
      <c r="AK40" s="6"/>
      <c r="AL40" s="6"/>
      <c r="AM40" s="6"/>
      <c r="AN40" s="6"/>
      <c r="AO40" s="6"/>
      <c r="AP40" s="6"/>
      <c r="AQ40" s="6"/>
      <c r="AR40" s="6"/>
      <c r="AS40" s="6"/>
      <c r="AT40" s="6"/>
    </row>
    <row r="41" spans="1:46" ht="12.75" customHeight="1">
      <c r="A41" s="5" t="s">
        <v>41</v>
      </c>
      <c r="B41" s="5"/>
      <c r="C41" s="6"/>
      <c r="D41" s="6"/>
      <c r="E41" s="6"/>
      <c r="F41" s="6"/>
      <c r="G41" s="6"/>
      <c r="H41" s="6"/>
      <c r="I41" s="6"/>
      <c r="J41" s="6"/>
      <c r="K41" s="6"/>
      <c r="L41" s="6"/>
      <c r="M41" s="6"/>
      <c r="N41" s="6"/>
      <c r="O41" s="6"/>
      <c r="P41" s="6"/>
      <c r="Q41" s="6"/>
      <c r="R41" s="6"/>
      <c r="S41" s="6"/>
      <c r="T41" s="6"/>
      <c r="U41" s="6"/>
      <c r="V41" s="6"/>
      <c r="W41" s="6"/>
      <c r="X41" s="6"/>
      <c r="Y41" s="6"/>
      <c r="Z41" s="6"/>
      <c r="AA41" s="6"/>
      <c r="AB41" s="6"/>
      <c r="AC41" s="38"/>
      <c r="AD41" s="6"/>
      <c r="AE41" s="6"/>
      <c r="AF41" s="6"/>
      <c r="AG41" s="6"/>
      <c r="AH41" s="6"/>
      <c r="AI41" s="6"/>
      <c r="AJ41" s="6"/>
      <c r="AK41" s="6"/>
      <c r="AL41" s="6"/>
      <c r="AM41" s="6"/>
      <c r="AN41" s="6"/>
      <c r="AO41" s="6"/>
      <c r="AP41" s="6"/>
      <c r="AQ41" s="6"/>
      <c r="AR41" s="6"/>
      <c r="AS41" s="6"/>
      <c r="AT41" s="6"/>
    </row>
    <row r="42" spans="1:46" ht="12.75" customHeight="1">
      <c r="A42" s="58" t="s">
        <v>42</v>
      </c>
      <c r="B42" s="5">
        <f>SUM(C42:AJ42)</f>
        <v>0</v>
      </c>
      <c r="C42" s="6"/>
      <c r="D42" s="6"/>
      <c r="E42" s="6"/>
      <c r="F42" s="6"/>
      <c r="G42" s="6"/>
      <c r="H42" s="6"/>
      <c r="I42" s="6"/>
      <c r="J42" s="6"/>
      <c r="K42" s="6"/>
      <c r="L42" s="6"/>
      <c r="M42" s="6"/>
      <c r="N42" s="6"/>
      <c r="O42" s="6"/>
      <c r="P42" s="6"/>
      <c r="Q42" s="6"/>
      <c r="R42" s="6"/>
      <c r="S42" s="6"/>
      <c r="T42" s="6"/>
      <c r="U42" s="6"/>
      <c r="V42" s="6"/>
      <c r="W42" s="6"/>
      <c r="X42" s="6"/>
      <c r="Y42" s="6"/>
      <c r="Z42" s="6"/>
      <c r="AA42" s="6"/>
      <c r="AB42" s="6"/>
      <c r="AC42" s="38"/>
      <c r="AD42" s="6"/>
      <c r="AE42" s="6"/>
      <c r="AF42" s="6"/>
      <c r="AG42" s="6"/>
      <c r="AH42" s="6"/>
      <c r="AI42" s="6"/>
      <c r="AJ42" s="6"/>
      <c r="AK42" s="6"/>
      <c r="AL42" s="6"/>
      <c r="AM42" s="6"/>
      <c r="AN42" s="6"/>
      <c r="AO42" s="6"/>
      <c r="AP42" s="6"/>
      <c r="AQ42" s="6"/>
      <c r="AR42" s="6"/>
      <c r="AS42" s="6"/>
      <c r="AT42" s="6"/>
    </row>
    <row r="43" spans="1:46" ht="12.75" customHeight="1">
      <c r="A43" s="5"/>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38"/>
      <c r="AD43" s="6"/>
      <c r="AE43" s="6"/>
      <c r="AF43" s="6"/>
      <c r="AG43" s="6"/>
      <c r="AH43" s="6"/>
      <c r="AI43" s="6"/>
      <c r="AJ43" s="6"/>
      <c r="AK43" s="6"/>
      <c r="AL43" s="6"/>
      <c r="AM43" s="6"/>
      <c r="AN43" s="6"/>
      <c r="AO43" s="6"/>
      <c r="AP43" s="6"/>
      <c r="AQ43" s="6"/>
      <c r="AR43" s="6"/>
      <c r="AS43" s="6"/>
      <c r="AT43" s="6"/>
    </row>
    <row r="44" spans="1:46" ht="12.75" customHeight="1">
      <c r="A44" s="5" t="s">
        <v>43</v>
      </c>
      <c r="B44" s="5">
        <f t="shared" ref="B44:B53" si="6">SUM(C44:AJ44)</f>
        <v>2</v>
      </c>
      <c r="C44" s="6"/>
      <c r="D44" s="6"/>
      <c r="E44" s="6"/>
      <c r="F44" s="6"/>
      <c r="G44" s="6"/>
      <c r="H44" s="6"/>
      <c r="I44" s="6"/>
      <c r="J44" s="6"/>
      <c r="K44" s="5">
        <v>1</v>
      </c>
      <c r="L44" s="6"/>
      <c r="M44" s="6"/>
      <c r="N44" s="5">
        <v>1</v>
      </c>
      <c r="O44" s="6"/>
      <c r="P44" s="6"/>
      <c r="Q44" s="6"/>
      <c r="R44" s="6"/>
      <c r="S44" s="6"/>
      <c r="T44" s="6"/>
      <c r="U44" s="6"/>
      <c r="V44" s="6"/>
      <c r="W44" s="6"/>
      <c r="X44" s="6"/>
      <c r="Y44" s="6"/>
      <c r="Z44" s="6"/>
      <c r="AA44" s="6"/>
      <c r="AB44" s="6"/>
      <c r="AC44" s="38"/>
      <c r="AD44" s="6"/>
      <c r="AE44" s="6"/>
      <c r="AF44" s="6"/>
      <c r="AG44" s="6"/>
      <c r="AH44" s="6"/>
      <c r="AI44" s="6"/>
      <c r="AJ44" s="6"/>
      <c r="AK44" s="6"/>
      <c r="AL44" s="6"/>
      <c r="AM44" s="6"/>
      <c r="AN44" s="6"/>
      <c r="AO44" s="6"/>
      <c r="AP44" s="6"/>
      <c r="AQ44" s="6"/>
      <c r="AR44" s="6"/>
      <c r="AS44" s="6"/>
      <c r="AT44" s="6"/>
    </row>
    <row r="45" spans="1:46" ht="12.75" customHeight="1">
      <c r="A45" s="5" t="s">
        <v>44</v>
      </c>
      <c r="B45" s="5">
        <f t="shared" si="6"/>
        <v>6</v>
      </c>
      <c r="C45" s="5">
        <v>2</v>
      </c>
      <c r="D45" s="6"/>
      <c r="E45" s="6"/>
      <c r="F45" s="6"/>
      <c r="G45" s="6"/>
      <c r="H45" s="6"/>
      <c r="I45" s="6"/>
      <c r="J45" s="5">
        <v>2</v>
      </c>
      <c r="K45" s="6"/>
      <c r="L45" s="6"/>
      <c r="M45" s="6"/>
      <c r="N45" s="6"/>
      <c r="O45" s="6"/>
      <c r="P45" s="6"/>
      <c r="Q45" s="6"/>
      <c r="R45" s="6"/>
      <c r="S45" s="6"/>
      <c r="T45" s="6"/>
      <c r="U45" s="6"/>
      <c r="V45" s="6"/>
      <c r="W45" s="6"/>
      <c r="X45" s="6"/>
      <c r="Y45" s="6"/>
      <c r="Z45" s="6"/>
      <c r="AA45" s="6"/>
      <c r="AB45" s="6"/>
      <c r="AC45" s="38"/>
      <c r="AD45" s="6"/>
      <c r="AE45" s="6"/>
      <c r="AF45" s="6"/>
      <c r="AG45" s="5">
        <v>2</v>
      </c>
      <c r="AH45" s="6"/>
      <c r="AI45" s="6"/>
      <c r="AJ45" s="6"/>
      <c r="AK45" s="6"/>
      <c r="AL45" s="6"/>
      <c r="AM45" s="6"/>
      <c r="AN45" s="6"/>
      <c r="AO45" s="6"/>
      <c r="AP45" s="6"/>
      <c r="AQ45" s="6"/>
      <c r="AR45" s="6"/>
      <c r="AS45" s="6"/>
      <c r="AT45" s="6"/>
    </row>
    <row r="46" spans="1:46" ht="12.75" customHeight="1">
      <c r="A46" s="5" t="s">
        <v>45</v>
      </c>
      <c r="B46" s="5">
        <f t="shared" si="6"/>
        <v>0</v>
      </c>
      <c r="C46" s="6"/>
      <c r="D46" s="6"/>
      <c r="E46" s="6"/>
      <c r="F46" s="6"/>
      <c r="G46" s="6"/>
      <c r="H46" s="6"/>
      <c r="I46" s="6"/>
      <c r="J46" s="6"/>
      <c r="K46" s="6"/>
      <c r="L46" s="6"/>
      <c r="M46" s="6"/>
      <c r="N46" s="6"/>
      <c r="O46" s="6"/>
      <c r="P46" s="6"/>
      <c r="Q46" s="6"/>
      <c r="R46" s="6"/>
      <c r="S46" s="6"/>
      <c r="T46" s="6"/>
      <c r="U46" s="6"/>
      <c r="V46" s="6"/>
      <c r="W46" s="6"/>
      <c r="X46" s="6"/>
      <c r="Y46" s="6"/>
      <c r="Z46" s="6"/>
      <c r="AA46" s="6"/>
      <c r="AB46" s="6"/>
      <c r="AC46" s="38"/>
      <c r="AD46" s="6"/>
      <c r="AE46" s="6"/>
      <c r="AF46" s="6"/>
      <c r="AG46" s="6"/>
      <c r="AH46" s="6"/>
      <c r="AI46" s="6"/>
      <c r="AJ46" s="6"/>
      <c r="AK46" s="6"/>
      <c r="AL46" s="6"/>
      <c r="AM46" s="6"/>
      <c r="AN46" s="6"/>
      <c r="AO46" s="6"/>
      <c r="AP46" s="6"/>
      <c r="AQ46" s="6"/>
      <c r="AR46" s="6"/>
      <c r="AS46" s="6"/>
      <c r="AT46" s="6"/>
    </row>
    <row r="47" spans="1:46" ht="12.75" customHeight="1">
      <c r="A47" s="58" t="s">
        <v>131</v>
      </c>
      <c r="B47" s="5">
        <f t="shared" si="6"/>
        <v>4</v>
      </c>
      <c r="C47" s="17"/>
      <c r="D47" s="17"/>
      <c r="E47" s="17"/>
      <c r="F47" s="17"/>
      <c r="G47" s="17"/>
      <c r="H47" s="17"/>
      <c r="I47" s="17"/>
      <c r="J47" s="17">
        <v>1</v>
      </c>
      <c r="K47" s="17">
        <v>2</v>
      </c>
      <c r="L47" s="17"/>
      <c r="M47" s="17"/>
      <c r="N47" s="17"/>
      <c r="O47" s="17"/>
      <c r="P47" s="17"/>
      <c r="Q47" s="17">
        <v>1</v>
      </c>
      <c r="R47" s="17"/>
      <c r="S47" s="17"/>
      <c r="T47" s="17"/>
      <c r="U47" s="17"/>
      <c r="V47" s="17"/>
      <c r="W47" s="6"/>
      <c r="X47" s="6"/>
      <c r="Y47" s="6"/>
      <c r="Z47" s="6"/>
      <c r="AA47" s="6"/>
      <c r="AB47" s="6"/>
      <c r="AC47" s="38"/>
      <c r="AD47" s="6"/>
      <c r="AE47" s="6"/>
      <c r="AF47" s="6"/>
      <c r="AG47" s="6"/>
      <c r="AH47" s="6"/>
      <c r="AI47" s="6"/>
      <c r="AJ47" s="6"/>
      <c r="AK47" s="6"/>
      <c r="AL47" s="6"/>
      <c r="AM47" s="6"/>
      <c r="AN47" s="6"/>
      <c r="AO47" s="6"/>
      <c r="AP47" s="6"/>
      <c r="AQ47" s="6"/>
      <c r="AR47" s="6"/>
      <c r="AS47" s="6"/>
      <c r="AT47" s="6"/>
    </row>
    <row r="48" spans="1:46" ht="12.75" customHeight="1">
      <c r="A48" s="5" t="s">
        <v>47</v>
      </c>
      <c r="B48" s="5">
        <f t="shared" si="6"/>
        <v>0</v>
      </c>
      <c r="C48" s="6"/>
      <c r="D48" s="6"/>
      <c r="E48" s="6"/>
      <c r="F48" s="6"/>
      <c r="G48" s="6"/>
      <c r="H48" s="6"/>
      <c r="I48" s="6"/>
      <c r="J48" s="6"/>
      <c r="K48" s="6"/>
      <c r="L48" s="6"/>
      <c r="M48" s="6"/>
      <c r="N48" s="6"/>
      <c r="O48" s="6"/>
      <c r="P48" s="6"/>
      <c r="Q48" s="6"/>
      <c r="R48" s="6"/>
      <c r="S48" s="6"/>
      <c r="T48" s="6"/>
      <c r="U48" s="6"/>
      <c r="V48" s="6"/>
      <c r="W48" s="6"/>
      <c r="X48" s="6"/>
      <c r="Y48" s="6"/>
      <c r="Z48" s="6"/>
      <c r="AA48" s="6"/>
      <c r="AB48" s="6"/>
      <c r="AC48" s="38"/>
      <c r="AD48" s="6"/>
      <c r="AE48" s="6"/>
      <c r="AF48" s="6"/>
      <c r="AG48" s="6"/>
      <c r="AH48" s="6"/>
      <c r="AI48" s="6"/>
      <c r="AJ48" s="6"/>
      <c r="AK48" s="6"/>
      <c r="AL48" s="6"/>
      <c r="AM48" s="6"/>
      <c r="AN48" s="6"/>
      <c r="AO48" s="6"/>
      <c r="AP48" s="6"/>
      <c r="AQ48" s="6"/>
      <c r="AR48" s="6"/>
      <c r="AS48" s="6"/>
      <c r="AT48" s="6"/>
    </row>
    <row r="49" spans="1:46" ht="12.75" customHeight="1">
      <c r="A49" s="5" t="s">
        <v>48</v>
      </c>
      <c r="B49" s="5">
        <f t="shared" si="6"/>
        <v>0</v>
      </c>
      <c r="C49" s="6"/>
      <c r="D49" s="6"/>
      <c r="E49" s="6"/>
      <c r="F49" s="6"/>
      <c r="G49" s="6"/>
      <c r="H49" s="6"/>
      <c r="I49" s="6"/>
      <c r="J49" s="6"/>
      <c r="K49" s="6"/>
      <c r="L49" s="6"/>
      <c r="M49" s="6"/>
      <c r="N49" s="6"/>
      <c r="O49" s="6"/>
      <c r="P49" s="6"/>
      <c r="Q49" s="6"/>
      <c r="R49" s="6"/>
      <c r="S49" s="6"/>
      <c r="T49" s="6"/>
      <c r="U49" s="6"/>
      <c r="V49" s="6"/>
      <c r="W49" s="6"/>
      <c r="X49" s="6"/>
      <c r="Y49" s="6"/>
      <c r="Z49" s="6"/>
      <c r="AA49" s="6"/>
      <c r="AB49" s="6"/>
      <c r="AC49" s="38"/>
      <c r="AD49" s="6"/>
      <c r="AE49" s="6"/>
      <c r="AF49" s="6"/>
      <c r="AG49" s="6"/>
      <c r="AH49" s="6"/>
      <c r="AI49" s="6"/>
      <c r="AJ49" s="6"/>
      <c r="AK49" s="6"/>
      <c r="AL49" s="6"/>
      <c r="AM49" s="6"/>
      <c r="AN49" s="6"/>
      <c r="AO49" s="6"/>
      <c r="AP49" s="6"/>
      <c r="AQ49" s="6"/>
      <c r="AR49" s="6"/>
      <c r="AS49" s="6"/>
      <c r="AT49" s="6"/>
    </row>
    <row r="50" spans="1:46" ht="12.75" customHeight="1">
      <c r="A50" s="5" t="s">
        <v>49</v>
      </c>
      <c r="B50" s="5">
        <f t="shared" si="6"/>
        <v>0</v>
      </c>
      <c r="C50" s="6"/>
      <c r="D50" s="6"/>
      <c r="E50" s="6"/>
      <c r="F50" s="6"/>
      <c r="G50" s="6"/>
      <c r="H50" s="6"/>
      <c r="I50" s="6"/>
      <c r="J50" s="6"/>
      <c r="K50" s="6"/>
      <c r="L50" s="6"/>
      <c r="M50" s="6"/>
      <c r="N50" s="6"/>
      <c r="O50" s="6"/>
      <c r="P50" s="6"/>
      <c r="Q50" s="6"/>
      <c r="R50" s="6"/>
      <c r="S50" s="6"/>
      <c r="T50" s="6"/>
      <c r="U50" s="6"/>
      <c r="V50" s="6"/>
      <c r="W50" s="6"/>
      <c r="X50" s="6"/>
      <c r="Y50" s="6"/>
      <c r="Z50" s="6"/>
      <c r="AA50" s="6"/>
      <c r="AB50" s="6"/>
      <c r="AC50" s="38"/>
      <c r="AD50" s="6"/>
      <c r="AE50" s="6"/>
      <c r="AF50" s="6"/>
      <c r="AG50" s="6"/>
      <c r="AH50" s="6"/>
      <c r="AI50" s="6"/>
      <c r="AJ50" s="6"/>
      <c r="AK50" s="6"/>
      <c r="AL50" s="6"/>
      <c r="AM50" s="6"/>
      <c r="AN50" s="6"/>
      <c r="AO50" s="6"/>
      <c r="AP50" s="6"/>
      <c r="AQ50" s="6"/>
      <c r="AR50" s="6"/>
      <c r="AS50" s="6"/>
      <c r="AT50" s="6"/>
    </row>
    <row r="51" spans="1:46" ht="12.75" customHeight="1">
      <c r="A51" s="5" t="s">
        <v>50</v>
      </c>
      <c r="B51" s="5">
        <f t="shared" si="6"/>
        <v>0</v>
      </c>
      <c r="C51" s="6"/>
      <c r="D51" s="6"/>
      <c r="E51" s="6"/>
      <c r="F51" s="6"/>
      <c r="G51" s="6"/>
      <c r="H51" s="6"/>
      <c r="I51" s="6"/>
      <c r="J51" s="6"/>
      <c r="K51" s="6"/>
      <c r="L51" s="6"/>
      <c r="M51" s="6"/>
      <c r="N51" s="6"/>
      <c r="O51" s="6"/>
      <c r="P51" s="6"/>
      <c r="Q51" s="6"/>
      <c r="R51" s="6"/>
      <c r="S51" s="6"/>
      <c r="T51" s="6"/>
      <c r="U51" s="6"/>
      <c r="V51" s="6"/>
      <c r="W51" s="6"/>
      <c r="X51" s="6"/>
      <c r="Y51" s="6"/>
      <c r="Z51" s="6"/>
      <c r="AA51" s="6"/>
      <c r="AB51" s="6"/>
      <c r="AC51" s="38"/>
      <c r="AD51" s="6"/>
      <c r="AE51" s="6"/>
      <c r="AF51" s="6"/>
      <c r="AG51" s="6"/>
      <c r="AH51" s="6"/>
      <c r="AI51" s="6"/>
      <c r="AJ51" s="6"/>
      <c r="AK51" s="6"/>
      <c r="AL51" s="6"/>
      <c r="AM51" s="6"/>
      <c r="AN51" s="6"/>
      <c r="AO51" s="6"/>
      <c r="AP51" s="6"/>
      <c r="AQ51" s="6"/>
      <c r="AR51" s="6"/>
      <c r="AS51" s="6"/>
      <c r="AT51" s="6"/>
    </row>
    <row r="52" spans="1:46" ht="12.75" customHeight="1">
      <c r="A52" s="5" t="s">
        <v>51</v>
      </c>
      <c r="B52" s="5">
        <f t="shared" si="6"/>
        <v>0</v>
      </c>
      <c r="C52" s="6"/>
      <c r="D52" s="6"/>
      <c r="E52" s="6"/>
      <c r="F52" s="6"/>
      <c r="G52" s="6"/>
      <c r="H52" s="6"/>
      <c r="I52" s="6"/>
      <c r="J52" s="6"/>
      <c r="K52" s="6"/>
      <c r="L52" s="6"/>
      <c r="M52" s="6"/>
      <c r="N52" s="6"/>
      <c r="O52" s="6"/>
      <c r="P52" s="6"/>
      <c r="Q52" s="6"/>
      <c r="R52" s="6"/>
      <c r="S52" s="6"/>
      <c r="T52" s="6"/>
      <c r="U52" s="6"/>
      <c r="V52" s="6"/>
      <c r="W52" s="6"/>
      <c r="X52" s="6"/>
      <c r="Y52" s="6"/>
      <c r="Z52" s="6"/>
      <c r="AA52" s="6"/>
      <c r="AB52" s="6"/>
      <c r="AC52" s="38"/>
      <c r="AD52" s="6"/>
      <c r="AE52" s="6"/>
      <c r="AF52" s="6"/>
      <c r="AG52" s="6"/>
      <c r="AH52" s="6"/>
      <c r="AI52" s="6"/>
      <c r="AJ52" s="6"/>
      <c r="AK52" s="6"/>
      <c r="AL52" s="6"/>
      <c r="AM52" s="6"/>
      <c r="AN52" s="6"/>
      <c r="AO52" s="6"/>
      <c r="AP52" s="6"/>
      <c r="AQ52" s="6"/>
      <c r="AR52" s="6"/>
      <c r="AS52" s="6"/>
      <c r="AT52" s="6"/>
    </row>
    <row r="53" spans="1:46" ht="12.75" customHeight="1">
      <c r="A53" s="5" t="s">
        <v>52</v>
      </c>
      <c r="B53" s="5">
        <f t="shared" si="6"/>
        <v>1</v>
      </c>
      <c r="C53" s="6"/>
      <c r="D53" s="6"/>
      <c r="E53" s="6"/>
      <c r="F53" s="5">
        <v>1</v>
      </c>
      <c r="G53" s="6"/>
      <c r="H53" s="6"/>
      <c r="I53" s="6"/>
      <c r="J53" s="6"/>
      <c r="K53" s="6"/>
      <c r="L53" s="6"/>
      <c r="M53" s="6"/>
      <c r="N53" s="6"/>
      <c r="O53" s="6"/>
      <c r="P53" s="6"/>
      <c r="Q53" s="6"/>
      <c r="R53" s="6"/>
      <c r="S53" s="6"/>
      <c r="T53" s="6"/>
      <c r="U53" s="6"/>
      <c r="V53" s="6"/>
      <c r="W53" s="6"/>
      <c r="X53" s="6"/>
      <c r="Y53" s="6"/>
      <c r="Z53" s="6"/>
      <c r="AA53" s="6"/>
      <c r="AB53" s="6"/>
      <c r="AC53" s="38"/>
      <c r="AD53" s="6"/>
      <c r="AE53" s="6"/>
      <c r="AF53" s="6"/>
      <c r="AG53" s="6"/>
      <c r="AH53" s="6"/>
      <c r="AI53" s="6"/>
      <c r="AJ53" s="6"/>
      <c r="AK53" s="6"/>
      <c r="AL53" s="6"/>
      <c r="AM53" s="6"/>
      <c r="AN53" s="6"/>
      <c r="AO53" s="6"/>
      <c r="AP53" s="6"/>
      <c r="AQ53" s="6"/>
      <c r="AR53" s="6"/>
      <c r="AS53" s="6"/>
      <c r="AT53" s="6"/>
    </row>
    <row r="54" spans="1:46" ht="12.75" customHeight="1">
      <c r="A54" s="5"/>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38"/>
      <c r="AD54" s="6"/>
      <c r="AE54" s="6"/>
      <c r="AF54" s="6"/>
      <c r="AG54" s="6"/>
      <c r="AH54" s="6"/>
      <c r="AI54" s="6"/>
      <c r="AJ54" s="6"/>
      <c r="AK54" s="6"/>
      <c r="AL54" s="6"/>
      <c r="AM54" s="6"/>
      <c r="AN54" s="6"/>
      <c r="AO54" s="6"/>
      <c r="AP54" s="6"/>
      <c r="AQ54" s="6"/>
      <c r="AR54" s="6"/>
      <c r="AS54" s="6"/>
      <c r="AT54" s="6"/>
    </row>
    <row r="55" spans="1:46" ht="12.75" customHeight="1">
      <c r="A55" s="5" t="s">
        <v>53</v>
      </c>
      <c r="B55" s="5">
        <f t="shared" ref="B55:B58" si="7">SUM(C55:AJ55)</f>
        <v>2</v>
      </c>
      <c r="C55" s="6"/>
      <c r="D55" s="6"/>
      <c r="E55" s="6"/>
      <c r="F55" s="6"/>
      <c r="G55" s="6"/>
      <c r="H55" s="6"/>
      <c r="I55" s="6"/>
      <c r="J55" s="5">
        <v>2</v>
      </c>
      <c r="K55" s="6"/>
      <c r="L55" s="6"/>
      <c r="M55" s="6"/>
      <c r="N55" s="6"/>
      <c r="O55" s="6"/>
      <c r="P55" s="6"/>
      <c r="Q55" s="6"/>
      <c r="R55" s="6"/>
      <c r="S55" s="6"/>
      <c r="T55" s="6"/>
      <c r="U55" s="6"/>
      <c r="V55" s="6"/>
      <c r="W55" s="6"/>
      <c r="X55" s="6"/>
      <c r="Y55" s="6"/>
      <c r="Z55" s="6"/>
      <c r="AA55" s="6"/>
      <c r="AB55" s="6"/>
      <c r="AC55" s="38"/>
      <c r="AD55" s="6"/>
      <c r="AE55" s="6"/>
      <c r="AF55" s="6"/>
      <c r="AG55" s="6"/>
      <c r="AH55" s="6"/>
      <c r="AI55" s="6"/>
      <c r="AJ55" s="6"/>
      <c r="AK55" s="6"/>
      <c r="AL55" s="6"/>
      <c r="AM55" s="6"/>
      <c r="AN55" s="6"/>
      <c r="AO55" s="6"/>
      <c r="AP55" s="6"/>
      <c r="AQ55" s="6"/>
      <c r="AR55" s="6"/>
      <c r="AS55" s="6"/>
      <c r="AT55" s="6"/>
    </row>
    <row r="56" spans="1:46" ht="12.75" customHeight="1">
      <c r="A56" s="5" t="s">
        <v>54</v>
      </c>
      <c r="B56" s="5">
        <f t="shared" si="7"/>
        <v>1</v>
      </c>
      <c r="C56" s="6"/>
      <c r="D56" s="6"/>
      <c r="E56" s="6"/>
      <c r="F56" s="6"/>
      <c r="G56" s="6"/>
      <c r="H56" s="6"/>
      <c r="I56" s="6"/>
      <c r="J56" s="6"/>
      <c r="K56" s="6"/>
      <c r="L56" s="6"/>
      <c r="M56" s="6"/>
      <c r="N56" s="6"/>
      <c r="O56" s="5">
        <v>1</v>
      </c>
      <c r="P56" s="6"/>
      <c r="Q56" s="6"/>
      <c r="R56" s="6"/>
      <c r="S56" s="6"/>
      <c r="T56" s="6"/>
      <c r="U56" s="6"/>
      <c r="V56" s="6"/>
      <c r="W56" s="6"/>
      <c r="X56" s="6"/>
      <c r="Y56" s="6"/>
      <c r="Z56" s="6"/>
      <c r="AA56" s="6"/>
      <c r="AB56" s="6"/>
      <c r="AC56" s="38"/>
      <c r="AD56" s="6"/>
      <c r="AE56" s="6"/>
      <c r="AF56" s="6"/>
      <c r="AG56" s="6"/>
      <c r="AH56" s="6"/>
      <c r="AI56" s="6"/>
      <c r="AJ56" s="6"/>
      <c r="AK56" s="6"/>
      <c r="AL56" s="6"/>
      <c r="AM56" s="6"/>
      <c r="AN56" s="6"/>
      <c r="AO56" s="6"/>
      <c r="AP56" s="6"/>
      <c r="AQ56" s="6"/>
      <c r="AR56" s="6"/>
      <c r="AS56" s="6"/>
      <c r="AT56" s="6"/>
    </row>
    <row r="57" spans="1:46" ht="12.75" customHeight="1">
      <c r="A57" s="5" t="s">
        <v>55</v>
      </c>
      <c r="B57" s="5">
        <f t="shared" si="7"/>
        <v>0</v>
      </c>
      <c r="C57" s="6"/>
      <c r="D57" s="6"/>
      <c r="E57" s="6"/>
      <c r="F57" s="6"/>
      <c r="G57" s="6"/>
      <c r="H57" s="6"/>
      <c r="I57" s="6"/>
      <c r="J57" s="6"/>
      <c r="K57" s="6"/>
      <c r="L57" s="6"/>
      <c r="M57" s="6"/>
      <c r="N57" s="6"/>
      <c r="O57" s="6"/>
      <c r="P57" s="6"/>
      <c r="Q57" s="6"/>
      <c r="R57" s="6"/>
      <c r="S57" s="6"/>
      <c r="T57" s="6"/>
      <c r="U57" s="6"/>
      <c r="V57" s="6"/>
      <c r="W57" s="6"/>
      <c r="X57" s="6"/>
      <c r="Y57" s="6"/>
      <c r="Z57" s="6"/>
      <c r="AA57" s="6"/>
      <c r="AB57" s="6"/>
      <c r="AC57" s="38"/>
      <c r="AD57" s="6"/>
      <c r="AE57" s="6"/>
      <c r="AF57" s="6"/>
      <c r="AG57" s="6"/>
      <c r="AH57" s="6"/>
      <c r="AI57" s="6"/>
      <c r="AJ57" s="6"/>
      <c r="AK57" s="6"/>
      <c r="AL57" s="6"/>
      <c r="AM57" s="6"/>
      <c r="AN57" s="6"/>
      <c r="AO57" s="6"/>
      <c r="AP57" s="6"/>
      <c r="AQ57" s="6"/>
      <c r="AR57" s="6"/>
      <c r="AS57" s="6"/>
      <c r="AT57" s="6"/>
    </row>
    <row r="58" spans="1:46" ht="12.75" customHeight="1">
      <c r="A58" s="5" t="s">
        <v>56</v>
      </c>
      <c r="B58" s="5">
        <f t="shared" si="7"/>
        <v>0</v>
      </c>
      <c r="C58" s="6"/>
      <c r="D58" s="6"/>
      <c r="E58" s="6"/>
      <c r="F58" s="6"/>
      <c r="G58" s="6"/>
      <c r="H58" s="6"/>
      <c r="I58" s="6"/>
      <c r="J58" s="6"/>
      <c r="K58" s="6"/>
      <c r="L58" s="6"/>
      <c r="M58" s="6"/>
      <c r="N58" s="6"/>
      <c r="O58" s="6"/>
      <c r="P58" s="6"/>
      <c r="Q58" s="6"/>
      <c r="R58" s="6"/>
      <c r="S58" s="6"/>
      <c r="T58" s="6"/>
      <c r="U58" s="6"/>
      <c r="V58" s="6"/>
      <c r="W58" s="6"/>
      <c r="X58" s="6"/>
      <c r="Y58" s="6"/>
      <c r="Z58" s="6"/>
      <c r="AA58" s="6"/>
      <c r="AB58" s="6"/>
      <c r="AC58" s="38"/>
      <c r="AD58" s="6"/>
      <c r="AE58" s="6"/>
      <c r="AF58" s="6"/>
      <c r="AG58" s="6"/>
      <c r="AH58" s="6"/>
      <c r="AI58" s="6"/>
      <c r="AJ58" s="6"/>
      <c r="AK58" s="6"/>
      <c r="AL58" s="6"/>
      <c r="AM58" s="6"/>
      <c r="AN58" s="6"/>
      <c r="AO58" s="6"/>
      <c r="AP58" s="6"/>
      <c r="AQ58" s="6"/>
      <c r="AR58" s="6"/>
      <c r="AS58" s="6"/>
      <c r="AT58" s="6"/>
    </row>
    <row r="59" spans="1:46" ht="12.75" customHeight="1">
      <c r="A59" s="5"/>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38"/>
      <c r="AD59" s="6"/>
      <c r="AE59" s="6"/>
      <c r="AF59" s="6"/>
      <c r="AG59" s="6"/>
      <c r="AH59" s="6"/>
      <c r="AI59" s="6"/>
      <c r="AJ59" s="6"/>
      <c r="AK59" s="6"/>
      <c r="AL59" s="6"/>
      <c r="AM59" s="6"/>
      <c r="AN59" s="6"/>
      <c r="AO59" s="6"/>
      <c r="AP59" s="6"/>
      <c r="AQ59" s="6"/>
      <c r="AR59" s="6"/>
      <c r="AS59" s="6"/>
      <c r="AT59" s="6"/>
    </row>
    <row r="60" spans="1:46" ht="12.75" customHeight="1">
      <c r="A60" s="5" t="s">
        <v>57</v>
      </c>
      <c r="B60" s="5">
        <f t="shared" ref="B60:B64" si="8">SUM(C60:AJ60)</f>
        <v>17</v>
      </c>
      <c r="C60" s="5">
        <v>2</v>
      </c>
      <c r="D60" s="6"/>
      <c r="E60" s="6"/>
      <c r="F60" s="6"/>
      <c r="G60" s="6"/>
      <c r="H60" s="6"/>
      <c r="I60" s="6"/>
      <c r="J60" s="5">
        <v>1</v>
      </c>
      <c r="K60" s="5">
        <v>3</v>
      </c>
      <c r="L60" s="6"/>
      <c r="M60" s="5">
        <v>3</v>
      </c>
      <c r="N60" s="6"/>
      <c r="O60" s="6"/>
      <c r="P60" s="6"/>
      <c r="Q60" s="6"/>
      <c r="R60" s="6"/>
      <c r="S60" s="6"/>
      <c r="T60" s="6"/>
      <c r="U60" s="6"/>
      <c r="V60" s="6"/>
      <c r="W60" s="6"/>
      <c r="X60" s="6"/>
      <c r="Y60" s="6"/>
      <c r="Z60" s="6"/>
      <c r="AA60" s="5">
        <v>1</v>
      </c>
      <c r="AB60" s="6"/>
      <c r="AC60" s="38">
        <v>7</v>
      </c>
      <c r="AD60" s="6"/>
      <c r="AE60" s="6"/>
      <c r="AF60" s="6"/>
      <c r="AG60" s="6"/>
      <c r="AH60" s="6"/>
      <c r="AI60" s="6"/>
      <c r="AJ60" s="6"/>
      <c r="AK60" s="6"/>
      <c r="AL60" s="6"/>
      <c r="AM60" s="6"/>
      <c r="AN60" s="6"/>
      <c r="AO60" s="6"/>
      <c r="AP60" s="6"/>
      <c r="AQ60" s="6"/>
      <c r="AR60" s="6"/>
      <c r="AS60" s="6"/>
      <c r="AT60" s="6"/>
    </row>
    <row r="61" spans="1:46" ht="12.75" customHeight="1">
      <c r="A61" s="5" t="s">
        <v>58</v>
      </c>
      <c r="B61" s="5">
        <f t="shared" si="8"/>
        <v>5</v>
      </c>
      <c r="C61" s="6"/>
      <c r="D61" s="6"/>
      <c r="E61" s="6"/>
      <c r="F61" s="6"/>
      <c r="G61" s="5">
        <v>3</v>
      </c>
      <c r="H61" s="6"/>
      <c r="I61" s="6"/>
      <c r="J61" s="6"/>
      <c r="K61" s="6"/>
      <c r="L61" s="6"/>
      <c r="M61" s="6"/>
      <c r="N61" s="6"/>
      <c r="O61" s="5">
        <v>2</v>
      </c>
      <c r="P61" s="6"/>
      <c r="Q61" s="6"/>
      <c r="R61" s="6"/>
      <c r="S61" s="6"/>
      <c r="T61" s="6"/>
      <c r="U61" s="6"/>
      <c r="V61" s="6"/>
      <c r="W61" s="6"/>
      <c r="X61" s="6"/>
      <c r="Y61" s="6"/>
      <c r="Z61" s="6"/>
      <c r="AA61" s="6"/>
      <c r="AB61" s="6"/>
      <c r="AC61" s="38"/>
      <c r="AD61" s="6"/>
      <c r="AE61" s="6"/>
      <c r="AF61" s="6"/>
      <c r="AG61" s="6"/>
      <c r="AH61" s="6"/>
      <c r="AI61" s="6"/>
      <c r="AJ61" s="6"/>
      <c r="AK61" s="6"/>
      <c r="AL61" s="6"/>
      <c r="AM61" s="6"/>
      <c r="AN61" s="6"/>
      <c r="AO61" s="6"/>
      <c r="AP61" s="6"/>
      <c r="AQ61" s="6"/>
      <c r="AR61" s="6"/>
      <c r="AS61" s="6"/>
      <c r="AT61" s="6"/>
    </row>
    <row r="62" spans="1:46" ht="12.75" customHeight="1">
      <c r="A62" s="5" t="s">
        <v>59</v>
      </c>
      <c r="B62" s="5">
        <f t="shared" si="8"/>
        <v>0</v>
      </c>
      <c r="C62" s="6"/>
      <c r="D62" s="6"/>
      <c r="E62" s="6"/>
      <c r="F62" s="6"/>
      <c r="G62" s="6"/>
      <c r="H62" s="6"/>
      <c r="I62" s="6"/>
      <c r="J62" s="6"/>
      <c r="K62" s="6"/>
      <c r="L62" s="6"/>
      <c r="M62" s="6"/>
      <c r="N62" s="6"/>
      <c r="O62" s="6"/>
      <c r="P62" s="6"/>
      <c r="Q62" s="6"/>
      <c r="R62" s="6"/>
      <c r="S62" s="6"/>
      <c r="T62" s="6"/>
      <c r="U62" s="6"/>
      <c r="V62" s="6"/>
      <c r="W62" s="6"/>
      <c r="X62" s="6"/>
      <c r="Y62" s="6"/>
      <c r="Z62" s="6"/>
      <c r="AA62" s="6"/>
      <c r="AB62" s="6"/>
      <c r="AC62" s="38"/>
      <c r="AD62" s="6"/>
      <c r="AE62" s="6"/>
      <c r="AF62" s="6"/>
      <c r="AG62" s="6"/>
      <c r="AH62" s="6"/>
      <c r="AI62" s="6"/>
      <c r="AJ62" s="6"/>
      <c r="AK62" s="6"/>
      <c r="AL62" s="6"/>
      <c r="AM62" s="6"/>
      <c r="AN62" s="6"/>
      <c r="AO62" s="6"/>
      <c r="AP62" s="6"/>
      <c r="AQ62" s="6"/>
      <c r="AR62" s="6"/>
      <c r="AS62" s="6"/>
      <c r="AT62" s="6"/>
    </row>
    <row r="63" spans="1:46" ht="12.75" customHeight="1">
      <c r="A63" s="4" t="s">
        <v>60</v>
      </c>
      <c r="B63" s="5">
        <f t="shared" si="8"/>
        <v>3</v>
      </c>
      <c r="C63" s="6"/>
      <c r="D63" s="6"/>
      <c r="E63" s="6"/>
      <c r="F63" s="6"/>
      <c r="G63" s="6"/>
      <c r="H63" s="6"/>
      <c r="I63" s="6"/>
      <c r="J63" s="5">
        <v>3</v>
      </c>
      <c r="K63" s="6"/>
      <c r="L63" s="6"/>
      <c r="M63" s="6"/>
      <c r="N63" s="6"/>
      <c r="O63" s="6"/>
      <c r="P63" s="6"/>
      <c r="Q63" s="6"/>
      <c r="R63" s="6"/>
      <c r="S63" s="6"/>
      <c r="T63" s="6"/>
      <c r="U63" s="6"/>
      <c r="V63" s="6"/>
      <c r="W63" s="6"/>
      <c r="X63" s="6"/>
      <c r="Y63" s="6"/>
      <c r="Z63" s="6"/>
      <c r="AA63" s="6"/>
      <c r="AB63" s="6"/>
      <c r="AC63" s="38"/>
      <c r="AD63" s="6"/>
      <c r="AE63" s="6"/>
      <c r="AF63" s="6"/>
      <c r="AG63" s="6"/>
      <c r="AH63" s="6"/>
      <c r="AI63" s="6"/>
      <c r="AJ63" s="6"/>
      <c r="AK63" s="6"/>
      <c r="AL63" s="6"/>
      <c r="AM63" s="6"/>
      <c r="AN63" s="6"/>
      <c r="AO63" s="6"/>
      <c r="AP63" s="6"/>
      <c r="AQ63" s="6"/>
      <c r="AR63" s="6"/>
      <c r="AS63" s="6"/>
      <c r="AT63" s="6"/>
    </row>
    <row r="64" spans="1:46" ht="12.75" customHeight="1">
      <c r="A64" s="5" t="s">
        <v>61</v>
      </c>
      <c r="B64" s="5">
        <f t="shared" si="8"/>
        <v>169</v>
      </c>
      <c r="C64" s="5">
        <v>3</v>
      </c>
      <c r="D64" s="5">
        <v>4</v>
      </c>
      <c r="E64" s="6"/>
      <c r="F64" s="5">
        <v>6</v>
      </c>
      <c r="G64" s="5">
        <v>2</v>
      </c>
      <c r="H64" s="6"/>
      <c r="I64" s="5">
        <v>4</v>
      </c>
      <c r="J64" s="5">
        <v>74</v>
      </c>
      <c r="K64" s="5">
        <v>10</v>
      </c>
      <c r="L64" s="6"/>
      <c r="M64" s="5">
        <v>10</v>
      </c>
      <c r="N64" s="5">
        <v>1</v>
      </c>
      <c r="O64" s="5">
        <v>5</v>
      </c>
      <c r="P64" s="6"/>
      <c r="Q64" s="5">
        <v>3</v>
      </c>
      <c r="R64" s="6"/>
      <c r="S64" s="6"/>
      <c r="T64" s="6"/>
      <c r="U64" s="6"/>
      <c r="V64" s="6"/>
      <c r="W64" s="6"/>
      <c r="X64" s="6"/>
      <c r="Y64" s="6"/>
      <c r="Z64" s="6"/>
      <c r="AA64" s="5">
        <v>2</v>
      </c>
      <c r="AB64" s="6"/>
      <c r="AC64" s="38">
        <v>45</v>
      </c>
      <c r="AD64" s="6"/>
      <c r="AE64" s="6"/>
      <c r="AF64" s="6"/>
      <c r="AG64" s="6"/>
      <c r="AH64" s="6"/>
      <c r="AI64" s="6"/>
      <c r="AJ64" s="6"/>
      <c r="AK64" s="6"/>
      <c r="AL64" s="6"/>
      <c r="AM64" s="6"/>
      <c r="AN64" s="6"/>
      <c r="AO64" s="6"/>
      <c r="AP64" s="6"/>
      <c r="AQ64" s="6"/>
      <c r="AR64" s="6"/>
      <c r="AS64" s="6"/>
      <c r="AT64" s="6"/>
    </row>
    <row r="65" spans="1:46" ht="12.75" customHeight="1">
      <c r="A65" s="5"/>
      <c r="B65" s="5"/>
      <c r="C65" s="6"/>
      <c r="D65" s="6"/>
      <c r="E65" s="6"/>
      <c r="F65" s="6"/>
      <c r="G65" s="6"/>
      <c r="H65" s="6"/>
      <c r="I65" s="6"/>
      <c r="J65" s="6"/>
      <c r="K65" s="6"/>
      <c r="L65" s="6"/>
      <c r="M65" s="6"/>
      <c r="N65" s="6"/>
      <c r="O65" s="6"/>
      <c r="P65" s="6"/>
      <c r="Q65" s="6"/>
      <c r="R65" s="6"/>
      <c r="S65" s="6"/>
      <c r="T65" s="6"/>
      <c r="U65" s="6"/>
      <c r="V65" s="6"/>
      <c r="W65" s="6"/>
      <c r="X65" s="6"/>
      <c r="Y65" s="6"/>
      <c r="Z65" s="6"/>
      <c r="AA65" s="6"/>
      <c r="AB65" s="6"/>
      <c r="AC65" s="38"/>
      <c r="AD65" s="6"/>
      <c r="AE65" s="6"/>
      <c r="AF65" s="6"/>
      <c r="AG65" s="6"/>
      <c r="AH65" s="6"/>
      <c r="AI65" s="6"/>
      <c r="AJ65" s="6"/>
      <c r="AK65" s="6"/>
      <c r="AL65" s="6"/>
      <c r="AM65" s="6"/>
      <c r="AN65" s="6"/>
      <c r="AO65" s="6"/>
      <c r="AP65" s="6"/>
      <c r="AQ65" s="6"/>
      <c r="AR65" s="6"/>
      <c r="AS65" s="6"/>
      <c r="AT65" s="6"/>
    </row>
    <row r="66" spans="1:46" ht="12.75" customHeight="1">
      <c r="A66" s="5" t="s">
        <v>62</v>
      </c>
      <c r="B66" s="5">
        <f>SUM(C66:AJ66)</f>
        <v>90</v>
      </c>
      <c r="C66" s="5">
        <v>1</v>
      </c>
      <c r="D66" s="5">
        <v>2</v>
      </c>
      <c r="E66" s="5">
        <v>2</v>
      </c>
      <c r="F66" s="5">
        <v>4</v>
      </c>
      <c r="G66" s="6"/>
      <c r="H66" s="5">
        <v>2</v>
      </c>
      <c r="I66" s="5">
        <v>1</v>
      </c>
      <c r="J66" s="5">
        <v>26</v>
      </c>
      <c r="K66" s="5">
        <v>7</v>
      </c>
      <c r="L66" s="6"/>
      <c r="M66" s="5">
        <v>3</v>
      </c>
      <c r="N66" s="5">
        <v>5</v>
      </c>
      <c r="O66" s="5">
        <v>3</v>
      </c>
      <c r="P66" s="6"/>
      <c r="Q66" s="5">
        <v>3</v>
      </c>
      <c r="R66" s="6"/>
      <c r="S66" s="5">
        <v>4</v>
      </c>
      <c r="T66" s="6"/>
      <c r="U66" s="6"/>
      <c r="V66" s="6"/>
      <c r="W66" s="6"/>
      <c r="X66" s="5">
        <v>8</v>
      </c>
      <c r="Y66" s="6"/>
      <c r="Z66" s="6"/>
      <c r="AA66" s="5">
        <v>7</v>
      </c>
      <c r="AB66" s="6"/>
      <c r="AC66" s="38">
        <v>12</v>
      </c>
      <c r="AD66" s="6"/>
      <c r="AE66" s="6"/>
      <c r="AF66" s="6"/>
      <c r="AG66" s="6"/>
      <c r="AH66" s="6"/>
      <c r="AI66" s="6"/>
      <c r="AJ66" s="6"/>
      <c r="AK66" s="6"/>
      <c r="AL66" s="6"/>
      <c r="AM66" s="6"/>
      <c r="AN66" s="6"/>
      <c r="AO66" s="6"/>
      <c r="AP66" s="6"/>
      <c r="AQ66" s="6"/>
      <c r="AR66" s="6"/>
      <c r="AS66" s="6"/>
      <c r="AT66" s="6"/>
    </row>
    <row r="67" spans="1:46" ht="12.75" customHeight="1">
      <c r="A67" s="5"/>
      <c r="B67" s="5"/>
      <c r="C67" s="6"/>
      <c r="D67" s="6"/>
      <c r="E67" s="6"/>
      <c r="F67" s="6"/>
      <c r="G67" s="6"/>
      <c r="H67" s="6"/>
      <c r="I67" s="6"/>
      <c r="J67" s="6"/>
      <c r="K67" s="6"/>
      <c r="L67" s="6"/>
      <c r="M67" s="6"/>
      <c r="N67" s="6"/>
      <c r="O67" s="6"/>
      <c r="P67" s="6"/>
      <c r="Q67" s="6"/>
      <c r="R67" s="6"/>
      <c r="S67" s="6"/>
      <c r="T67" s="6"/>
      <c r="U67" s="6"/>
      <c r="V67" s="6"/>
      <c r="W67" s="6"/>
      <c r="X67" s="6"/>
      <c r="Y67" s="6"/>
      <c r="Z67" s="6"/>
      <c r="AA67" s="6"/>
      <c r="AB67" s="6"/>
      <c r="AC67" s="38"/>
      <c r="AD67" s="6"/>
      <c r="AE67" s="6"/>
      <c r="AF67" s="6"/>
      <c r="AG67" s="6"/>
      <c r="AH67" s="6"/>
      <c r="AI67" s="6"/>
      <c r="AJ67" s="6"/>
      <c r="AK67" s="6"/>
      <c r="AL67" s="6"/>
      <c r="AM67" s="6"/>
      <c r="AN67" s="6"/>
      <c r="AO67" s="6"/>
      <c r="AP67" s="6"/>
      <c r="AQ67" s="6"/>
      <c r="AR67" s="6"/>
      <c r="AS67" s="6"/>
      <c r="AT67" s="6"/>
    </row>
    <row r="68" spans="1:46" ht="12.75" customHeight="1">
      <c r="A68" s="5" t="s">
        <v>63</v>
      </c>
      <c r="B68" s="5">
        <f t="shared" ref="B68:B70" si="9">SUM(C68:AJ68)</f>
        <v>0</v>
      </c>
      <c r="C68" s="6"/>
      <c r="D68" s="6"/>
      <c r="E68" s="6"/>
      <c r="F68" s="6"/>
      <c r="G68" s="6"/>
      <c r="H68" s="6"/>
      <c r="I68" s="6"/>
      <c r="J68" s="6"/>
      <c r="K68" s="6"/>
      <c r="L68" s="6"/>
      <c r="M68" s="6"/>
      <c r="N68" s="6"/>
      <c r="O68" s="6"/>
      <c r="P68" s="6"/>
      <c r="Q68" s="6"/>
      <c r="R68" s="6"/>
      <c r="S68" s="6"/>
      <c r="T68" s="6"/>
      <c r="U68" s="6"/>
      <c r="V68" s="6"/>
      <c r="W68" s="6"/>
      <c r="X68" s="6"/>
      <c r="Y68" s="6"/>
      <c r="Z68" s="6"/>
      <c r="AA68" s="6"/>
      <c r="AB68" s="6"/>
      <c r="AC68" s="38"/>
      <c r="AD68" s="6"/>
      <c r="AE68" s="6"/>
      <c r="AF68" s="6"/>
      <c r="AG68" s="6"/>
      <c r="AH68" s="6"/>
      <c r="AI68" s="6"/>
      <c r="AJ68" s="6"/>
      <c r="AK68" s="6"/>
      <c r="AL68" s="6"/>
      <c r="AM68" s="6"/>
      <c r="AN68" s="6"/>
      <c r="AO68" s="6"/>
      <c r="AP68" s="6"/>
      <c r="AQ68" s="6"/>
      <c r="AR68" s="6"/>
      <c r="AS68" s="6"/>
      <c r="AT68" s="6"/>
    </row>
    <row r="69" spans="1:46" ht="12.75" customHeight="1">
      <c r="A69" s="5" t="s">
        <v>64</v>
      </c>
      <c r="B69" s="5">
        <f t="shared" si="9"/>
        <v>0</v>
      </c>
      <c r="C69" s="6"/>
      <c r="D69" s="6"/>
      <c r="E69" s="6"/>
      <c r="F69" s="6"/>
      <c r="G69" s="6"/>
      <c r="H69" s="6"/>
      <c r="I69" s="6"/>
      <c r="J69" s="6"/>
      <c r="K69" s="6"/>
      <c r="L69" s="6"/>
      <c r="M69" s="6"/>
      <c r="N69" s="6"/>
      <c r="O69" s="6"/>
      <c r="P69" s="6"/>
      <c r="Q69" s="6"/>
      <c r="R69" s="6"/>
      <c r="S69" s="6"/>
      <c r="T69" s="6"/>
      <c r="U69" s="6"/>
      <c r="V69" s="6"/>
      <c r="W69" s="6"/>
      <c r="X69" s="6"/>
      <c r="Y69" s="6"/>
      <c r="Z69" s="6"/>
      <c r="AA69" s="6"/>
      <c r="AB69" s="6"/>
      <c r="AC69" s="38"/>
      <c r="AD69" s="6"/>
      <c r="AE69" s="6"/>
      <c r="AF69" s="6"/>
      <c r="AG69" s="6"/>
      <c r="AH69" s="6"/>
      <c r="AI69" s="6"/>
      <c r="AJ69" s="6"/>
      <c r="AK69" s="6"/>
      <c r="AL69" s="6"/>
      <c r="AM69" s="6"/>
      <c r="AN69" s="6"/>
      <c r="AO69" s="6"/>
      <c r="AP69" s="6"/>
      <c r="AQ69" s="6"/>
      <c r="AR69" s="6"/>
      <c r="AS69" s="6"/>
      <c r="AT69" s="6"/>
    </row>
    <row r="70" spans="1:46" ht="12.75" customHeight="1">
      <c r="A70" s="58" t="s">
        <v>135</v>
      </c>
      <c r="B70" s="5">
        <f t="shared" si="9"/>
        <v>0</v>
      </c>
      <c r="C70" s="17"/>
      <c r="D70" s="17"/>
      <c r="E70" s="17"/>
      <c r="F70" s="17"/>
      <c r="G70" s="17"/>
      <c r="H70" s="17"/>
      <c r="I70" s="17"/>
      <c r="J70" s="17"/>
      <c r="K70" s="17"/>
      <c r="L70" s="17"/>
      <c r="M70" s="17"/>
      <c r="N70" s="17"/>
      <c r="O70" s="17"/>
      <c r="P70" s="17"/>
      <c r="Q70" s="17"/>
      <c r="R70" s="17"/>
      <c r="S70" s="17"/>
      <c r="T70" s="17"/>
      <c r="U70" s="17"/>
      <c r="V70" s="17"/>
      <c r="W70" s="6"/>
      <c r="X70" s="6"/>
      <c r="Y70" s="6"/>
      <c r="Z70" s="6"/>
      <c r="AA70" s="6"/>
      <c r="AB70" s="6"/>
      <c r="AC70" s="38"/>
      <c r="AD70" s="6"/>
      <c r="AE70" s="6"/>
      <c r="AF70" s="6"/>
      <c r="AG70" s="6"/>
      <c r="AH70" s="6"/>
      <c r="AI70" s="6"/>
      <c r="AJ70" s="6"/>
      <c r="AK70" s="6"/>
      <c r="AL70" s="6"/>
      <c r="AM70" s="6"/>
      <c r="AN70" s="6"/>
      <c r="AO70" s="6"/>
      <c r="AP70" s="6"/>
      <c r="AQ70" s="6"/>
      <c r="AR70" s="6"/>
      <c r="AS70" s="6"/>
      <c r="AT70" s="6"/>
    </row>
    <row r="71" spans="1:46" ht="12.75" customHeight="1">
      <c r="A71" s="17"/>
      <c r="B71" s="5"/>
      <c r="C71" s="17"/>
      <c r="D71" s="17"/>
      <c r="E71" s="17"/>
      <c r="F71" s="17"/>
      <c r="G71" s="17"/>
      <c r="H71" s="17"/>
      <c r="I71" s="17"/>
      <c r="J71" s="17"/>
      <c r="K71" s="17"/>
      <c r="L71" s="17"/>
      <c r="M71" s="17"/>
      <c r="N71" s="17"/>
      <c r="O71" s="17"/>
      <c r="P71" s="17"/>
      <c r="Q71" s="17"/>
      <c r="R71" s="17"/>
      <c r="S71" s="17"/>
      <c r="T71" s="17"/>
      <c r="U71" s="17"/>
      <c r="V71" s="17"/>
      <c r="W71" s="6"/>
      <c r="X71" s="6"/>
      <c r="Y71" s="6"/>
      <c r="Z71" s="6"/>
      <c r="AA71" s="6"/>
      <c r="AB71" s="6"/>
      <c r="AC71" s="38"/>
      <c r="AD71" s="6"/>
      <c r="AE71" s="6"/>
      <c r="AF71" s="6"/>
      <c r="AG71" s="6"/>
      <c r="AH71" s="6"/>
      <c r="AI71" s="6"/>
      <c r="AJ71" s="6"/>
      <c r="AK71" s="6"/>
      <c r="AL71" s="6"/>
      <c r="AM71" s="6"/>
      <c r="AN71" s="6"/>
      <c r="AO71" s="6"/>
      <c r="AP71" s="6"/>
      <c r="AQ71" s="6"/>
      <c r="AR71" s="6"/>
      <c r="AS71" s="6"/>
      <c r="AT71" s="6"/>
    </row>
    <row r="72" spans="1:46" ht="12.75" customHeight="1">
      <c r="A72" s="5" t="s">
        <v>67</v>
      </c>
      <c r="B72" s="5">
        <f t="shared" ref="B72:B81" si="10">SUM(C72:AJ72)</f>
        <v>1</v>
      </c>
      <c r="C72" s="6"/>
      <c r="D72" s="6"/>
      <c r="E72" s="6"/>
      <c r="F72" s="6"/>
      <c r="G72" s="6"/>
      <c r="H72" s="6"/>
      <c r="I72" s="6"/>
      <c r="J72" s="6"/>
      <c r="K72" s="6"/>
      <c r="L72" s="6"/>
      <c r="M72" s="6"/>
      <c r="N72" s="6"/>
      <c r="O72" s="6"/>
      <c r="P72" s="6"/>
      <c r="Q72" s="6"/>
      <c r="R72" s="6"/>
      <c r="S72" s="6"/>
      <c r="T72" s="6"/>
      <c r="U72" s="6"/>
      <c r="V72" s="6"/>
      <c r="W72" s="6"/>
      <c r="X72" s="6"/>
      <c r="Y72" s="6"/>
      <c r="Z72" s="6"/>
      <c r="AA72" s="6"/>
      <c r="AB72" s="6"/>
      <c r="AC72" s="38">
        <v>1</v>
      </c>
      <c r="AD72" s="6"/>
      <c r="AE72" s="6"/>
      <c r="AF72" s="6"/>
      <c r="AG72" s="6"/>
      <c r="AH72" s="6"/>
      <c r="AI72" s="6"/>
      <c r="AJ72" s="6"/>
      <c r="AK72" s="6"/>
      <c r="AL72" s="6"/>
      <c r="AM72" s="6"/>
      <c r="AN72" s="6"/>
      <c r="AO72" s="6"/>
      <c r="AP72" s="6"/>
      <c r="AQ72" s="6"/>
      <c r="AR72" s="6"/>
      <c r="AS72" s="6"/>
      <c r="AT72" s="6"/>
    </row>
    <row r="73" spans="1:46" ht="12.75" customHeight="1">
      <c r="A73" s="5" t="s">
        <v>69</v>
      </c>
      <c r="B73" s="5">
        <f t="shared" si="10"/>
        <v>0</v>
      </c>
      <c r="C73" s="6"/>
      <c r="D73" s="6"/>
      <c r="E73" s="6"/>
      <c r="F73" s="6"/>
      <c r="G73" s="6"/>
      <c r="H73" s="6"/>
      <c r="I73" s="6"/>
      <c r="J73" s="6"/>
      <c r="K73" s="6"/>
      <c r="L73" s="6"/>
      <c r="M73" s="6"/>
      <c r="N73" s="6"/>
      <c r="O73" s="6"/>
      <c r="P73" s="6"/>
      <c r="Q73" s="6"/>
      <c r="R73" s="6"/>
      <c r="S73" s="6"/>
      <c r="T73" s="6"/>
      <c r="U73" s="6"/>
      <c r="V73" s="6"/>
      <c r="W73" s="6"/>
      <c r="X73" s="6"/>
      <c r="Y73" s="6"/>
      <c r="Z73" s="6"/>
      <c r="AA73" s="6"/>
      <c r="AB73" s="6"/>
      <c r="AC73" s="38"/>
      <c r="AD73" s="6"/>
      <c r="AE73" s="6"/>
      <c r="AF73" s="6"/>
      <c r="AG73" s="6"/>
      <c r="AH73" s="6"/>
      <c r="AI73" s="6"/>
      <c r="AJ73" s="6"/>
      <c r="AK73" s="6"/>
      <c r="AL73" s="6"/>
      <c r="AM73" s="6"/>
      <c r="AN73" s="6"/>
      <c r="AO73" s="6"/>
      <c r="AP73" s="6"/>
      <c r="AQ73" s="6"/>
      <c r="AR73" s="6"/>
      <c r="AS73" s="6"/>
      <c r="AT73" s="6"/>
    </row>
    <row r="74" spans="1:46" ht="12.75" customHeight="1">
      <c r="A74" s="5" t="s">
        <v>72</v>
      </c>
      <c r="B74" s="5">
        <f t="shared" si="10"/>
        <v>0</v>
      </c>
      <c r="C74" s="6"/>
      <c r="D74" s="6"/>
      <c r="E74" s="6"/>
      <c r="F74" s="6"/>
      <c r="G74" s="6"/>
      <c r="H74" s="6"/>
      <c r="I74" s="6"/>
      <c r="J74" s="6"/>
      <c r="K74" s="6"/>
      <c r="L74" s="6"/>
      <c r="M74" s="6"/>
      <c r="N74" s="6"/>
      <c r="O74" s="6"/>
      <c r="P74" s="6"/>
      <c r="Q74" s="6"/>
      <c r="R74" s="6"/>
      <c r="S74" s="6"/>
      <c r="T74" s="6"/>
      <c r="U74" s="6"/>
      <c r="V74" s="6"/>
      <c r="W74" s="6"/>
      <c r="X74" s="6"/>
      <c r="Y74" s="6"/>
      <c r="Z74" s="6"/>
      <c r="AA74" s="6"/>
      <c r="AB74" s="6"/>
      <c r="AC74" s="38"/>
      <c r="AD74" s="6"/>
      <c r="AE74" s="6"/>
      <c r="AF74" s="6"/>
      <c r="AG74" s="6"/>
      <c r="AH74" s="6"/>
      <c r="AI74" s="6"/>
      <c r="AJ74" s="6"/>
      <c r="AK74" s="6"/>
      <c r="AL74" s="6"/>
      <c r="AM74" s="6"/>
      <c r="AN74" s="6"/>
      <c r="AO74" s="6"/>
      <c r="AP74" s="6"/>
      <c r="AQ74" s="6"/>
      <c r="AR74" s="6"/>
      <c r="AS74" s="6"/>
      <c r="AT74" s="6"/>
    </row>
    <row r="75" spans="1:46" ht="12.75" customHeight="1">
      <c r="A75" s="5" t="s">
        <v>74</v>
      </c>
      <c r="B75" s="5">
        <f t="shared" si="10"/>
        <v>0</v>
      </c>
      <c r="C75" s="6"/>
      <c r="D75" s="6"/>
      <c r="E75" s="6"/>
      <c r="F75" s="6"/>
      <c r="G75" s="6"/>
      <c r="H75" s="6"/>
      <c r="I75" s="6"/>
      <c r="J75" s="6"/>
      <c r="K75" s="6"/>
      <c r="L75" s="6"/>
      <c r="M75" s="6"/>
      <c r="N75" s="6"/>
      <c r="O75" s="6"/>
      <c r="P75" s="6"/>
      <c r="Q75" s="6"/>
      <c r="R75" s="6"/>
      <c r="S75" s="6"/>
      <c r="T75" s="6"/>
      <c r="U75" s="6"/>
      <c r="V75" s="6"/>
      <c r="W75" s="6"/>
      <c r="X75" s="6"/>
      <c r="Y75" s="6"/>
      <c r="Z75" s="6"/>
      <c r="AA75" s="6"/>
      <c r="AB75" s="6"/>
      <c r="AC75" s="38"/>
      <c r="AD75" s="6"/>
      <c r="AE75" s="6"/>
      <c r="AF75" s="6"/>
      <c r="AG75" s="6"/>
      <c r="AH75" s="6"/>
      <c r="AI75" s="6"/>
      <c r="AJ75" s="6"/>
      <c r="AK75" s="6"/>
      <c r="AL75" s="6"/>
      <c r="AM75" s="6"/>
      <c r="AN75" s="6"/>
      <c r="AO75" s="6"/>
      <c r="AP75" s="6"/>
      <c r="AQ75" s="6"/>
      <c r="AR75" s="6"/>
      <c r="AS75" s="6"/>
      <c r="AT75" s="6"/>
    </row>
    <row r="76" spans="1:46" ht="12.75" customHeight="1">
      <c r="A76" s="5" t="s">
        <v>75</v>
      </c>
      <c r="B76" s="5">
        <f t="shared" si="10"/>
        <v>2</v>
      </c>
      <c r="C76" s="6"/>
      <c r="D76" s="5">
        <v>1</v>
      </c>
      <c r="E76" s="6"/>
      <c r="F76" s="6"/>
      <c r="G76" s="6"/>
      <c r="H76" s="6"/>
      <c r="I76" s="6"/>
      <c r="J76" s="5">
        <v>1</v>
      </c>
      <c r="K76" s="6"/>
      <c r="L76" s="6"/>
      <c r="M76" s="6"/>
      <c r="N76" s="6"/>
      <c r="O76" s="6"/>
      <c r="P76" s="6"/>
      <c r="Q76" s="6"/>
      <c r="R76" s="6"/>
      <c r="S76" s="6"/>
      <c r="T76" s="6"/>
      <c r="U76" s="6"/>
      <c r="V76" s="6"/>
      <c r="W76" s="6"/>
      <c r="X76" s="6"/>
      <c r="Y76" s="6"/>
      <c r="Z76" s="6"/>
      <c r="AA76" s="6"/>
      <c r="AB76" s="6"/>
      <c r="AC76" s="38"/>
      <c r="AD76" s="6"/>
      <c r="AE76" s="6"/>
      <c r="AF76" s="6"/>
      <c r="AG76" s="6"/>
      <c r="AH76" s="6"/>
      <c r="AI76" s="6"/>
      <c r="AJ76" s="6"/>
      <c r="AK76" s="6"/>
      <c r="AL76" s="6"/>
      <c r="AM76" s="6"/>
      <c r="AN76" s="6"/>
      <c r="AO76" s="6"/>
      <c r="AP76" s="6"/>
      <c r="AQ76" s="6"/>
      <c r="AR76" s="6"/>
      <c r="AS76" s="6"/>
      <c r="AT76" s="6"/>
    </row>
    <row r="77" spans="1:46" ht="12.75" customHeight="1">
      <c r="A77" s="5" t="s">
        <v>78</v>
      </c>
      <c r="B77" s="5">
        <f t="shared" si="10"/>
        <v>1</v>
      </c>
      <c r="C77" s="6"/>
      <c r="D77" s="6"/>
      <c r="E77" s="6"/>
      <c r="F77" s="6"/>
      <c r="G77" s="6"/>
      <c r="H77" s="6"/>
      <c r="I77" s="5">
        <v>1</v>
      </c>
      <c r="J77" s="6"/>
      <c r="K77" s="6"/>
      <c r="L77" s="6"/>
      <c r="M77" s="6"/>
      <c r="N77" s="6"/>
      <c r="O77" s="6"/>
      <c r="P77" s="6"/>
      <c r="Q77" s="6"/>
      <c r="R77" s="6"/>
      <c r="S77" s="6"/>
      <c r="T77" s="6"/>
      <c r="U77" s="6"/>
      <c r="V77" s="6"/>
      <c r="W77" s="6"/>
      <c r="X77" s="6"/>
      <c r="Y77" s="6"/>
      <c r="Z77" s="6"/>
      <c r="AA77" s="6"/>
      <c r="AB77" s="6"/>
      <c r="AC77" s="38"/>
      <c r="AD77" s="6"/>
      <c r="AE77" s="6"/>
      <c r="AF77" s="6"/>
      <c r="AG77" s="6"/>
      <c r="AH77" s="6"/>
      <c r="AI77" s="6"/>
      <c r="AJ77" s="6"/>
      <c r="AK77" s="6"/>
      <c r="AL77" s="6"/>
      <c r="AM77" s="6"/>
      <c r="AN77" s="6"/>
      <c r="AO77" s="6"/>
      <c r="AP77" s="6"/>
      <c r="AQ77" s="6"/>
      <c r="AR77" s="6"/>
      <c r="AS77" s="6"/>
      <c r="AT77" s="6"/>
    </row>
    <row r="78" spans="1:46" ht="12.75" customHeight="1">
      <c r="A78" s="5" t="s">
        <v>79</v>
      </c>
      <c r="B78" s="5">
        <f t="shared" si="10"/>
        <v>0</v>
      </c>
      <c r="C78" s="6"/>
      <c r="D78" s="6"/>
      <c r="E78" s="6"/>
      <c r="F78" s="6"/>
      <c r="G78" s="6"/>
      <c r="H78" s="6"/>
      <c r="I78" s="6"/>
      <c r="J78" s="6"/>
      <c r="K78" s="6"/>
      <c r="L78" s="6"/>
      <c r="M78" s="6"/>
      <c r="N78" s="6"/>
      <c r="O78" s="6"/>
      <c r="P78" s="6"/>
      <c r="Q78" s="6"/>
      <c r="R78" s="6"/>
      <c r="S78" s="6"/>
      <c r="T78" s="6"/>
      <c r="U78" s="6"/>
      <c r="V78" s="6"/>
      <c r="W78" s="6"/>
      <c r="X78" s="6"/>
      <c r="Y78" s="6"/>
      <c r="Z78" s="6"/>
      <c r="AA78" s="6"/>
      <c r="AB78" s="6"/>
      <c r="AC78" s="38"/>
      <c r="AD78" s="6"/>
      <c r="AE78" s="6"/>
      <c r="AF78" s="6"/>
      <c r="AG78" s="6"/>
      <c r="AH78" s="6"/>
      <c r="AI78" s="6"/>
      <c r="AJ78" s="6"/>
      <c r="AK78" s="6"/>
      <c r="AL78" s="6"/>
      <c r="AM78" s="6"/>
      <c r="AN78" s="6"/>
      <c r="AO78" s="6"/>
      <c r="AP78" s="6"/>
      <c r="AQ78" s="6"/>
      <c r="AR78" s="6"/>
      <c r="AS78" s="6"/>
      <c r="AT78" s="6"/>
    </row>
    <row r="79" spans="1:46" ht="12.75" customHeight="1">
      <c r="A79" s="5" t="s">
        <v>80</v>
      </c>
      <c r="B79" s="5">
        <f t="shared" si="10"/>
        <v>0</v>
      </c>
      <c r="C79" s="6"/>
      <c r="D79" s="6"/>
      <c r="E79" s="6"/>
      <c r="F79" s="6"/>
      <c r="G79" s="6"/>
      <c r="H79" s="6"/>
      <c r="I79" s="6"/>
      <c r="J79" s="6"/>
      <c r="K79" s="6"/>
      <c r="L79" s="6"/>
      <c r="M79" s="6"/>
      <c r="N79" s="6"/>
      <c r="O79" s="6"/>
      <c r="P79" s="6"/>
      <c r="Q79" s="6"/>
      <c r="R79" s="6"/>
      <c r="S79" s="6"/>
      <c r="T79" s="6"/>
      <c r="U79" s="6"/>
      <c r="V79" s="6"/>
      <c r="W79" s="6"/>
      <c r="X79" s="6"/>
      <c r="Y79" s="6"/>
      <c r="Z79" s="6"/>
      <c r="AA79" s="6"/>
      <c r="AB79" s="6"/>
      <c r="AC79" s="38"/>
      <c r="AD79" s="6"/>
      <c r="AE79" s="6"/>
      <c r="AF79" s="6"/>
      <c r="AG79" s="6"/>
      <c r="AH79" s="6"/>
      <c r="AI79" s="6"/>
      <c r="AJ79" s="6"/>
      <c r="AK79" s="6"/>
      <c r="AL79" s="6"/>
      <c r="AM79" s="6"/>
      <c r="AN79" s="6"/>
      <c r="AO79" s="6"/>
      <c r="AP79" s="6"/>
      <c r="AQ79" s="6"/>
      <c r="AR79" s="6"/>
      <c r="AS79" s="6"/>
      <c r="AT79" s="6"/>
    </row>
    <row r="80" spans="1:46" ht="12.75" customHeight="1">
      <c r="A80" s="5" t="s">
        <v>81</v>
      </c>
      <c r="B80" s="5">
        <f t="shared" si="10"/>
        <v>0</v>
      </c>
      <c r="C80" s="6"/>
      <c r="D80" s="6"/>
      <c r="E80" s="6"/>
      <c r="F80" s="6"/>
      <c r="G80" s="6"/>
      <c r="H80" s="6"/>
      <c r="I80" s="6"/>
      <c r="J80" s="6"/>
      <c r="K80" s="6"/>
      <c r="L80" s="6"/>
      <c r="M80" s="6"/>
      <c r="N80" s="6"/>
      <c r="O80" s="6"/>
      <c r="P80" s="6"/>
      <c r="Q80" s="6"/>
      <c r="R80" s="6"/>
      <c r="S80" s="6"/>
      <c r="T80" s="6"/>
      <c r="U80" s="6"/>
      <c r="V80" s="6"/>
      <c r="W80" s="6"/>
      <c r="X80" s="6"/>
      <c r="Y80" s="6"/>
      <c r="Z80" s="6"/>
      <c r="AA80" s="6"/>
      <c r="AB80" s="6"/>
      <c r="AC80" s="38"/>
      <c r="AD80" s="6"/>
      <c r="AE80" s="6"/>
      <c r="AF80" s="6"/>
      <c r="AG80" s="6"/>
      <c r="AH80" s="6"/>
      <c r="AI80" s="6"/>
      <c r="AJ80" s="6"/>
      <c r="AK80" s="6"/>
      <c r="AL80" s="6"/>
      <c r="AM80" s="6"/>
      <c r="AN80" s="6"/>
      <c r="AO80" s="6"/>
      <c r="AP80" s="6"/>
      <c r="AQ80" s="6"/>
      <c r="AR80" s="6"/>
      <c r="AS80" s="6"/>
      <c r="AT80" s="6"/>
    </row>
    <row r="81" spans="1:46" ht="12.75" customHeight="1">
      <c r="A81" s="58" t="s">
        <v>136</v>
      </c>
      <c r="B81" s="5">
        <f t="shared" si="10"/>
        <v>4</v>
      </c>
      <c r="C81" s="17">
        <v>1</v>
      </c>
      <c r="D81" s="17"/>
      <c r="E81" s="17"/>
      <c r="F81" s="17"/>
      <c r="G81" s="17">
        <v>1</v>
      </c>
      <c r="H81" s="17"/>
      <c r="I81" s="17"/>
      <c r="J81" s="17">
        <v>1</v>
      </c>
      <c r="K81" s="17">
        <v>1</v>
      </c>
      <c r="L81" s="17"/>
      <c r="M81" s="17"/>
      <c r="N81" s="17"/>
      <c r="O81" s="17"/>
      <c r="P81" s="17"/>
      <c r="Q81" s="17"/>
      <c r="R81" s="17"/>
      <c r="S81" s="17"/>
      <c r="T81" s="17"/>
      <c r="U81" s="17"/>
      <c r="V81" s="17"/>
      <c r="W81" s="6"/>
      <c r="X81" s="6"/>
      <c r="Y81" s="6"/>
      <c r="Z81" s="6"/>
      <c r="AA81" s="6"/>
      <c r="AB81" s="6"/>
      <c r="AC81" s="38"/>
      <c r="AD81" s="6"/>
      <c r="AE81" s="6"/>
      <c r="AF81" s="6"/>
      <c r="AG81" s="6"/>
      <c r="AH81" s="6"/>
      <c r="AI81" s="6"/>
      <c r="AJ81" s="6"/>
      <c r="AK81" s="6"/>
      <c r="AL81" s="6"/>
      <c r="AM81" s="6"/>
      <c r="AN81" s="6"/>
      <c r="AO81" s="6"/>
      <c r="AP81" s="6"/>
      <c r="AQ81" s="6"/>
      <c r="AR81" s="6"/>
      <c r="AS81" s="6"/>
      <c r="AT81" s="6"/>
    </row>
    <row r="82" spans="1:46" ht="12.75" customHeight="1">
      <c r="A82" s="5" t="s">
        <v>137</v>
      </c>
      <c r="B82" s="5"/>
      <c r="C82" s="6"/>
      <c r="D82" s="6"/>
      <c r="E82" s="6"/>
      <c r="F82" s="6"/>
      <c r="G82" s="6"/>
      <c r="H82" s="6"/>
      <c r="I82" s="6"/>
      <c r="J82" s="6"/>
      <c r="K82" s="6"/>
      <c r="L82" s="6"/>
      <c r="M82" s="6"/>
      <c r="N82" s="6"/>
      <c r="O82" s="6"/>
      <c r="P82" s="6"/>
      <c r="Q82" s="6"/>
      <c r="R82" s="6"/>
      <c r="S82" s="6"/>
      <c r="T82" s="6"/>
      <c r="U82" s="6"/>
      <c r="V82" s="6"/>
      <c r="W82" s="6"/>
      <c r="X82" s="6"/>
      <c r="Y82" s="6"/>
      <c r="Z82" s="6"/>
      <c r="AA82" s="6"/>
      <c r="AB82" s="6"/>
      <c r="AC82" s="38"/>
      <c r="AD82" s="6"/>
      <c r="AE82" s="6"/>
      <c r="AF82" s="6"/>
      <c r="AG82" s="6"/>
      <c r="AH82" s="6"/>
      <c r="AI82" s="6"/>
      <c r="AJ82" s="6"/>
      <c r="AK82" s="6"/>
      <c r="AL82" s="6"/>
      <c r="AM82" s="6"/>
      <c r="AN82" s="6"/>
      <c r="AO82" s="6"/>
      <c r="AP82" s="6"/>
      <c r="AQ82" s="6"/>
      <c r="AR82" s="6"/>
      <c r="AS82" s="6"/>
      <c r="AT82" s="6"/>
    </row>
    <row r="83" spans="1:46" ht="12.75" customHeight="1">
      <c r="A83" s="21" t="s">
        <v>138</v>
      </c>
      <c r="B83" s="5">
        <f>SUM(C83:AJ83)</f>
        <v>1111</v>
      </c>
      <c r="C83" s="21">
        <f t="shared" ref="C83:AJ83" si="11">SUM(C4:C81)</f>
        <v>25</v>
      </c>
      <c r="D83" s="21">
        <f t="shared" si="11"/>
        <v>15</v>
      </c>
      <c r="E83" s="21">
        <f t="shared" si="11"/>
        <v>10</v>
      </c>
      <c r="F83" s="21">
        <f t="shared" si="11"/>
        <v>21</v>
      </c>
      <c r="G83" s="21">
        <f t="shared" si="11"/>
        <v>6</v>
      </c>
      <c r="H83" s="21">
        <f t="shared" si="11"/>
        <v>5</v>
      </c>
      <c r="I83" s="21">
        <f t="shared" si="11"/>
        <v>23</v>
      </c>
      <c r="J83" s="21">
        <f t="shared" si="11"/>
        <v>287</v>
      </c>
      <c r="K83" s="21">
        <f t="shared" si="11"/>
        <v>33</v>
      </c>
      <c r="L83" s="21">
        <f t="shared" si="11"/>
        <v>0</v>
      </c>
      <c r="M83" s="21">
        <f t="shared" si="11"/>
        <v>30</v>
      </c>
      <c r="N83" s="21">
        <f t="shared" si="11"/>
        <v>310</v>
      </c>
      <c r="O83" s="21">
        <f t="shared" si="11"/>
        <v>20</v>
      </c>
      <c r="P83" s="21">
        <f t="shared" si="11"/>
        <v>0</v>
      </c>
      <c r="Q83" s="21">
        <f t="shared" si="11"/>
        <v>131</v>
      </c>
      <c r="R83" s="21">
        <f t="shared" si="11"/>
        <v>0</v>
      </c>
      <c r="S83" s="21">
        <f t="shared" si="11"/>
        <v>5</v>
      </c>
      <c r="T83" s="21">
        <f t="shared" si="11"/>
        <v>0</v>
      </c>
      <c r="U83" s="21">
        <f t="shared" si="11"/>
        <v>0</v>
      </c>
      <c r="V83" s="21">
        <f t="shared" si="11"/>
        <v>0</v>
      </c>
      <c r="W83" s="21">
        <f t="shared" si="11"/>
        <v>0</v>
      </c>
      <c r="X83" s="21">
        <f t="shared" si="11"/>
        <v>39</v>
      </c>
      <c r="Y83" s="21">
        <f t="shared" si="11"/>
        <v>0</v>
      </c>
      <c r="Z83" s="21">
        <f t="shared" si="11"/>
        <v>0</v>
      </c>
      <c r="AA83" s="21">
        <f t="shared" si="11"/>
        <v>26</v>
      </c>
      <c r="AB83" s="21">
        <f t="shared" si="11"/>
        <v>0</v>
      </c>
      <c r="AC83" s="41">
        <f t="shared" si="11"/>
        <v>107</v>
      </c>
      <c r="AD83" s="41">
        <f t="shared" si="11"/>
        <v>0</v>
      </c>
      <c r="AE83" s="41">
        <f t="shared" si="11"/>
        <v>0</v>
      </c>
      <c r="AF83" s="41">
        <f t="shared" si="11"/>
        <v>0</v>
      </c>
      <c r="AG83" s="41">
        <f t="shared" si="11"/>
        <v>7</v>
      </c>
      <c r="AH83" s="41">
        <f t="shared" si="11"/>
        <v>0</v>
      </c>
      <c r="AI83" s="41">
        <f t="shared" si="11"/>
        <v>11</v>
      </c>
      <c r="AJ83" s="41">
        <f t="shared" si="11"/>
        <v>0</v>
      </c>
      <c r="AK83" s="6"/>
      <c r="AL83" s="6"/>
      <c r="AM83" s="6"/>
      <c r="AN83" s="6"/>
      <c r="AO83" s="6"/>
      <c r="AP83" s="6"/>
      <c r="AQ83" s="6"/>
      <c r="AR83" s="6"/>
      <c r="AS83" s="6"/>
      <c r="AT83" s="6"/>
    </row>
    <row r="84" spans="1:46" ht="12.75" customHeight="1">
      <c r="A84" s="5"/>
      <c r="B84" s="5"/>
      <c r="C84" s="6"/>
      <c r="D84" s="6"/>
      <c r="E84" s="6"/>
      <c r="F84" s="6"/>
      <c r="G84" s="6"/>
      <c r="H84" s="6"/>
      <c r="I84" s="6"/>
      <c r="J84" s="6"/>
      <c r="K84" s="6"/>
      <c r="L84" s="6"/>
      <c r="M84" s="6"/>
      <c r="N84" s="6"/>
      <c r="O84" s="6"/>
      <c r="P84" s="6"/>
      <c r="Q84" s="6"/>
      <c r="R84" s="6"/>
      <c r="S84" s="6"/>
      <c r="T84" s="6"/>
      <c r="U84" s="6"/>
      <c r="V84" s="6"/>
      <c r="W84" s="6"/>
      <c r="X84" s="6"/>
      <c r="Y84" s="6"/>
      <c r="Z84" s="6"/>
      <c r="AA84" s="6"/>
      <c r="AB84" s="6"/>
      <c r="AC84" s="38"/>
      <c r="AD84" s="6"/>
      <c r="AE84" s="6"/>
      <c r="AF84" s="6"/>
      <c r="AG84" s="6"/>
      <c r="AH84" s="6"/>
      <c r="AI84" s="6"/>
      <c r="AJ84" s="6"/>
      <c r="AK84" s="6"/>
      <c r="AL84" s="6"/>
      <c r="AM84" s="6"/>
      <c r="AN84" s="6"/>
      <c r="AO84" s="6"/>
      <c r="AP84" s="6"/>
      <c r="AQ84" s="6"/>
      <c r="AR84" s="6"/>
      <c r="AS84" s="6"/>
      <c r="AT84" s="6"/>
    </row>
    <row r="85" spans="1:46" ht="12.75" customHeight="1">
      <c r="A85" s="5" t="s">
        <v>139</v>
      </c>
      <c r="B85" s="5"/>
      <c r="C85" s="5">
        <v>2</v>
      </c>
      <c r="D85" s="5">
        <v>1</v>
      </c>
      <c r="E85" s="5">
        <v>1</v>
      </c>
      <c r="F85" s="5">
        <v>1</v>
      </c>
      <c r="G85" s="5">
        <v>1</v>
      </c>
      <c r="H85" s="5">
        <v>1</v>
      </c>
      <c r="I85" s="5">
        <v>1</v>
      </c>
      <c r="J85" s="5">
        <v>2</v>
      </c>
      <c r="K85" s="5">
        <v>1</v>
      </c>
      <c r="L85" s="6"/>
      <c r="M85" s="5">
        <v>2</v>
      </c>
      <c r="N85" s="5">
        <v>2</v>
      </c>
      <c r="O85" s="5">
        <v>2</v>
      </c>
      <c r="P85" s="6"/>
      <c r="Q85" s="5">
        <v>1</v>
      </c>
      <c r="R85" s="6"/>
      <c r="S85" s="5">
        <v>1</v>
      </c>
      <c r="T85" s="6"/>
      <c r="U85" s="6"/>
      <c r="V85" s="6"/>
      <c r="W85" s="6"/>
      <c r="X85" s="5">
        <v>2</v>
      </c>
      <c r="Y85" s="6"/>
      <c r="Z85" s="6"/>
      <c r="AA85" s="5">
        <v>2</v>
      </c>
      <c r="AB85" s="6"/>
      <c r="AC85" s="38">
        <v>2</v>
      </c>
      <c r="AD85" s="6"/>
      <c r="AE85" s="6"/>
      <c r="AF85" s="6"/>
      <c r="AG85" s="5">
        <v>1</v>
      </c>
      <c r="AH85" s="6"/>
      <c r="AI85" s="5">
        <v>1</v>
      </c>
      <c r="AJ85" s="6"/>
      <c r="AK85" s="6"/>
      <c r="AL85" s="6"/>
      <c r="AM85" s="6"/>
      <c r="AN85" s="6"/>
      <c r="AO85" s="6"/>
      <c r="AP85" s="6"/>
      <c r="AQ85" s="6"/>
      <c r="AR85" s="6"/>
      <c r="AS85" s="6"/>
      <c r="AT85" s="6"/>
    </row>
    <row r="86" spans="1:46" ht="12.75" customHeight="1">
      <c r="A86" s="5" t="s">
        <v>140</v>
      </c>
      <c r="B86" s="5">
        <f t="shared" ref="B86:B87" si="12">SUM(C86:AJ86)</f>
        <v>20.2</v>
      </c>
      <c r="C86" s="5">
        <v>1.5</v>
      </c>
      <c r="D86" s="5">
        <v>0.30000000000000004</v>
      </c>
      <c r="E86" s="5">
        <v>0.30000000000000004</v>
      </c>
      <c r="F86" s="5">
        <v>0.5</v>
      </c>
      <c r="G86" s="5">
        <v>0.2</v>
      </c>
      <c r="H86" s="5">
        <v>0.2</v>
      </c>
      <c r="I86" s="5">
        <v>0.8</v>
      </c>
      <c r="J86" s="5">
        <v>6</v>
      </c>
      <c r="K86" s="5">
        <v>1.5</v>
      </c>
      <c r="L86" s="6"/>
      <c r="M86" s="5">
        <v>1</v>
      </c>
      <c r="N86" s="5">
        <v>1</v>
      </c>
      <c r="O86" s="5">
        <v>1</v>
      </c>
      <c r="P86" s="6"/>
      <c r="Q86" s="5">
        <v>0.2</v>
      </c>
      <c r="R86" s="6"/>
      <c r="S86" s="5">
        <v>0.2</v>
      </c>
      <c r="T86" s="6"/>
      <c r="U86" s="6"/>
      <c r="V86" s="6"/>
      <c r="W86" s="6"/>
      <c r="X86" s="5">
        <v>1.5</v>
      </c>
      <c r="Y86" s="6"/>
      <c r="Z86" s="6"/>
      <c r="AA86" s="5">
        <v>1</v>
      </c>
      <c r="AB86" s="6"/>
      <c r="AC86" s="38">
        <v>2.5</v>
      </c>
      <c r="AD86" s="6"/>
      <c r="AE86" s="6"/>
      <c r="AF86" s="6"/>
      <c r="AG86" s="5">
        <v>0.1</v>
      </c>
      <c r="AH86" s="6"/>
      <c r="AI86" s="5">
        <v>0.4</v>
      </c>
      <c r="AJ86" s="6"/>
      <c r="AK86" s="6"/>
      <c r="AL86" s="6"/>
      <c r="AM86" s="6"/>
      <c r="AN86" s="6"/>
      <c r="AO86" s="6"/>
      <c r="AP86" s="6"/>
      <c r="AQ86" s="6"/>
      <c r="AR86" s="6"/>
      <c r="AS86" s="6"/>
      <c r="AT86" s="6"/>
    </row>
    <row r="87" spans="1:46" ht="12.75" customHeight="1">
      <c r="A87" s="21" t="s">
        <v>141</v>
      </c>
      <c r="B87" s="5">
        <f t="shared" si="12"/>
        <v>35.700000000000003</v>
      </c>
      <c r="C87" s="21">
        <f t="shared" ref="C87:AJ87" si="13">C85*C86</f>
        <v>3</v>
      </c>
      <c r="D87" s="21">
        <f t="shared" si="13"/>
        <v>0.30000000000000004</v>
      </c>
      <c r="E87" s="21">
        <f t="shared" si="13"/>
        <v>0.30000000000000004</v>
      </c>
      <c r="F87" s="21">
        <f t="shared" si="13"/>
        <v>0.5</v>
      </c>
      <c r="G87" s="21">
        <f t="shared" si="13"/>
        <v>0.2</v>
      </c>
      <c r="H87" s="21">
        <f t="shared" si="13"/>
        <v>0.2</v>
      </c>
      <c r="I87" s="21">
        <f t="shared" si="13"/>
        <v>0.8</v>
      </c>
      <c r="J87" s="21">
        <f t="shared" si="13"/>
        <v>12</v>
      </c>
      <c r="K87" s="21">
        <f t="shared" si="13"/>
        <v>1.5</v>
      </c>
      <c r="L87" s="21">
        <f t="shared" si="13"/>
        <v>0</v>
      </c>
      <c r="M87" s="21">
        <f t="shared" si="13"/>
        <v>2</v>
      </c>
      <c r="N87" s="21">
        <f t="shared" si="13"/>
        <v>2</v>
      </c>
      <c r="O87" s="21">
        <f t="shared" si="13"/>
        <v>2</v>
      </c>
      <c r="P87" s="21">
        <f t="shared" si="13"/>
        <v>0</v>
      </c>
      <c r="Q87" s="21">
        <f t="shared" si="13"/>
        <v>0.2</v>
      </c>
      <c r="R87" s="21">
        <f t="shared" si="13"/>
        <v>0</v>
      </c>
      <c r="S87" s="21">
        <f t="shared" si="13"/>
        <v>0.2</v>
      </c>
      <c r="T87" s="21">
        <f t="shared" si="13"/>
        <v>0</v>
      </c>
      <c r="U87" s="21">
        <f t="shared" si="13"/>
        <v>0</v>
      </c>
      <c r="V87" s="21">
        <f t="shared" si="13"/>
        <v>0</v>
      </c>
      <c r="W87" s="21">
        <f t="shared" si="13"/>
        <v>0</v>
      </c>
      <c r="X87" s="21">
        <f t="shared" si="13"/>
        <v>3</v>
      </c>
      <c r="Y87" s="21">
        <f t="shared" si="13"/>
        <v>0</v>
      </c>
      <c r="Z87" s="21">
        <f t="shared" si="13"/>
        <v>0</v>
      </c>
      <c r="AA87" s="21">
        <f t="shared" si="13"/>
        <v>2</v>
      </c>
      <c r="AB87" s="21">
        <f t="shared" si="13"/>
        <v>0</v>
      </c>
      <c r="AC87" s="41">
        <f t="shared" si="13"/>
        <v>5</v>
      </c>
      <c r="AD87" s="41">
        <f t="shared" si="13"/>
        <v>0</v>
      </c>
      <c r="AE87" s="41">
        <f t="shared" si="13"/>
        <v>0</v>
      </c>
      <c r="AF87" s="41">
        <f t="shared" si="13"/>
        <v>0</v>
      </c>
      <c r="AG87" s="41">
        <f t="shared" si="13"/>
        <v>0.1</v>
      </c>
      <c r="AH87" s="41">
        <f t="shared" si="13"/>
        <v>0</v>
      </c>
      <c r="AI87" s="41">
        <f t="shared" si="13"/>
        <v>0.4</v>
      </c>
      <c r="AJ87" s="41">
        <f t="shared" si="13"/>
        <v>0</v>
      </c>
      <c r="AK87" s="6"/>
      <c r="AL87" s="6"/>
      <c r="AM87" s="6"/>
      <c r="AN87" s="6"/>
      <c r="AO87" s="6"/>
      <c r="AP87" s="6"/>
      <c r="AQ87" s="6"/>
      <c r="AR87" s="6"/>
      <c r="AS87" s="6"/>
      <c r="AT87" s="6"/>
    </row>
    <row r="88" spans="1:46" ht="12.75" customHeight="1">
      <c r="A88" s="5"/>
      <c r="B88" s="5"/>
      <c r="C88" s="6"/>
      <c r="D88" s="6"/>
      <c r="E88" s="6"/>
      <c r="F88" s="6"/>
      <c r="G88" s="6"/>
      <c r="H88" s="6"/>
      <c r="I88" s="6"/>
      <c r="J88" s="6"/>
      <c r="K88" s="6"/>
      <c r="L88" s="6"/>
      <c r="M88" s="6"/>
      <c r="N88" s="6"/>
      <c r="O88" s="6"/>
      <c r="P88" s="6"/>
      <c r="Q88" s="6"/>
      <c r="R88" s="6"/>
      <c r="S88" s="6"/>
      <c r="T88" s="6"/>
      <c r="U88" s="6"/>
      <c r="V88" s="6"/>
      <c r="W88" s="6"/>
      <c r="X88" s="6"/>
      <c r="Y88" s="6"/>
      <c r="Z88" s="6"/>
      <c r="AA88" s="6"/>
      <c r="AB88" s="6"/>
      <c r="AC88" s="38"/>
      <c r="AD88" s="6"/>
      <c r="AE88" s="6"/>
      <c r="AF88" s="6"/>
      <c r="AG88" s="6"/>
      <c r="AH88" s="6"/>
      <c r="AI88" s="6"/>
      <c r="AJ88" s="6"/>
      <c r="AK88" s="6"/>
      <c r="AL88" s="6"/>
      <c r="AM88" s="6"/>
      <c r="AN88" s="6"/>
      <c r="AO88" s="6"/>
      <c r="AP88" s="6"/>
      <c r="AQ88" s="6"/>
      <c r="AR88" s="6"/>
      <c r="AS88" s="6"/>
      <c r="AT88" s="6"/>
    </row>
    <row r="89" spans="1:46" ht="12.75" customHeight="1">
      <c r="A89" s="21" t="s">
        <v>142</v>
      </c>
      <c r="B89" s="50">
        <f t="shared" ref="B89:AJ89" si="14">B83/B86</f>
        <v>55</v>
      </c>
      <c r="C89" s="50">
        <f t="shared" si="14"/>
        <v>16.666666666666668</v>
      </c>
      <c r="D89" s="50">
        <f t="shared" si="14"/>
        <v>49.999999999999993</v>
      </c>
      <c r="E89" s="50">
        <f t="shared" si="14"/>
        <v>33.333333333333329</v>
      </c>
      <c r="F89" s="50">
        <f t="shared" si="14"/>
        <v>42</v>
      </c>
      <c r="G89" s="50">
        <f t="shared" si="14"/>
        <v>30</v>
      </c>
      <c r="H89" s="50">
        <f t="shared" si="14"/>
        <v>25</v>
      </c>
      <c r="I89" s="50">
        <f t="shared" si="14"/>
        <v>28.75</v>
      </c>
      <c r="J89" s="50">
        <f t="shared" si="14"/>
        <v>47.833333333333336</v>
      </c>
      <c r="K89" s="50">
        <f t="shared" si="14"/>
        <v>22</v>
      </c>
      <c r="L89" s="50" t="e">
        <f t="shared" si="14"/>
        <v>#DIV/0!</v>
      </c>
      <c r="M89" s="50">
        <f t="shared" si="14"/>
        <v>30</v>
      </c>
      <c r="N89" s="50">
        <f t="shared" si="14"/>
        <v>310</v>
      </c>
      <c r="O89" s="50">
        <f t="shared" si="14"/>
        <v>20</v>
      </c>
      <c r="P89" s="50" t="e">
        <f t="shared" si="14"/>
        <v>#DIV/0!</v>
      </c>
      <c r="Q89" s="50">
        <f t="shared" si="14"/>
        <v>655</v>
      </c>
      <c r="R89" s="50" t="e">
        <f t="shared" si="14"/>
        <v>#DIV/0!</v>
      </c>
      <c r="S89" s="50">
        <f t="shared" si="14"/>
        <v>25</v>
      </c>
      <c r="T89" s="50" t="e">
        <f t="shared" si="14"/>
        <v>#DIV/0!</v>
      </c>
      <c r="U89" s="50" t="e">
        <f t="shared" si="14"/>
        <v>#DIV/0!</v>
      </c>
      <c r="V89" s="50" t="e">
        <f t="shared" si="14"/>
        <v>#DIV/0!</v>
      </c>
      <c r="W89" s="50" t="e">
        <f t="shared" si="14"/>
        <v>#DIV/0!</v>
      </c>
      <c r="X89" s="50">
        <f t="shared" si="14"/>
        <v>26</v>
      </c>
      <c r="Y89" s="50" t="e">
        <f t="shared" si="14"/>
        <v>#DIV/0!</v>
      </c>
      <c r="Z89" s="50" t="e">
        <f t="shared" si="14"/>
        <v>#DIV/0!</v>
      </c>
      <c r="AA89" s="50">
        <f t="shared" si="14"/>
        <v>26</v>
      </c>
      <c r="AB89" s="50" t="e">
        <f t="shared" si="14"/>
        <v>#DIV/0!</v>
      </c>
      <c r="AC89" s="50">
        <f t="shared" si="14"/>
        <v>42.8</v>
      </c>
      <c r="AD89" s="50" t="e">
        <f t="shared" si="14"/>
        <v>#DIV/0!</v>
      </c>
      <c r="AE89" s="50" t="e">
        <f t="shared" si="14"/>
        <v>#DIV/0!</v>
      </c>
      <c r="AF89" s="50" t="e">
        <f t="shared" si="14"/>
        <v>#DIV/0!</v>
      </c>
      <c r="AG89" s="50">
        <f t="shared" si="14"/>
        <v>70</v>
      </c>
      <c r="AH89" s="50" t="e">
        <f t="shared" si="14"/>
        <v>#DIV/0!</v>
      </c>
      <c r="AI89" s="50">
        <f t="shared" si="14"/>
        <v>27.5</v>
      </c>
      <c r="AJ89" s="50" t="e">
        <f t="shared" si="14"/>
        <v>#DIV/0!</v>
      </c>
      <c r="AK89" s="6"/>
      <c r="AL89" s="6"/>
      <c r="AM89" s="6"/>
      <c r="AN89" s="6"/>
      <c r="AO89" s="6"/>
      <c r="AP89" s="6"/>
      <c r="AQ89" s="6"/>
      <c r="AR89" s="6"/>
      <c r="AS89" s="6"/>
      <c r="AT89" s="6"/>
    </row>
    <row r="90" spans="1:46" ht="12.75" customHeight="1">
      <c r="A90" s="21" t="s">
        <v>143</v>
      </c>
      <c r="B90" s="50">
        <f t="shared" ref="B90:AJ90" si="15">B83/B87</f>
        <v>31.120448179271705</v>
      </c>
      <c r="C90" s="50">
        <f t="shared" si="15"/>
        <v>8.3333333333333339</v>
      </c>
      <c r="D90" s="50">
        <f t="shared" si="15"/>
        <v>49.999999999999993</v>
      </c>
      <c r="E90" s="50">
        <f t="shared" si="15"/>
        <v>33.333333333333329</v>
      </c>
      <c r="F90" s="50">
        <f t="shared" si="15"/>
        <v>42</v>
      </c>
      <c r="G90" s="50">
        <f t="shared" si="15"/>
        <v>30</v>
      </c>
      <c r="H90" s="50">
        <f t="shared" si="15"/>
        <v>25</v>
      </c>
      <c r="I90" s="50">
        <f t="shared" si="15"/>
        <v>28.75</v>
      </c>
      <c r="J90" s="50">
        <f t="shared" si="15"/>
        <v>23.916666666666668</v>
      </c>
      <c r="K90" s="50">
        <f t="shared" si="15"/>
        <v>22</v>
      </c>
      <c r="L90" s="50" t="e">
        <f t="shared" si="15"/>
        <v>#DIV/0!</v>
      </c>
      <c r="M90" s="50">
        <f t="shared" si="15"/>
        <v>15</v>
      </c>
      <c r="N90" s="50">
        <f t="shared" si="15"/>
        <v>155</v>
      </c>
      <c r="O90" s="50">
        <f t="shared" si="15"/>
        <v>10</v>
      </c>
      <c r="P90" s="50" t="e">
        <f t="shared" si="15"/>
        <v>#DIV/0!</v>
      </c>
      <c r="Q90" s="50">
        <f t="shared" si="15"/>
        <v>655</v>
      </c>
      <c r="R90" s="50" t="e">
        <f t="shared" si="15"/>
        <v>#DIV/0!</v>
      </c>
      <c r="S90" s="50">
        <f t="shared" si="15"/>
        <v>25</v>
      </c>
      <c r="T90" s="50" t="e">
        <f t="shared" si="15"/>
        <v>#DIV/0!</v>
      </c>
      <c r="U90" s="50" t="e">
        <f t="shared" si="15"/>
        <v>#DIV/0!</v>
      </c>
      <c r="V90" s="50" t="e">
        <f t="shared" si="15"/>
        <v>#DIV/0!</v>
      </c>
      <c r="W90" s="50" t="e">
        <f t="shared" si="15"/>
        <v>#DIV/0!</v>
      </c>
      <c r="X90" s="50">
        <f t="shared" si="15"/>
        <v>13</v>
      </c>
      <c r="Y90" s="50" t="e">
        <f t="shared" si="15"/>
        <v>#DIV/0!</v>
      </c>
      <c r="Z90" s="50" t="e">
        <f t="shared" si="15"/>
        <v>#DIV/0!</v>
      </c>
      <c r="AA90" s="50">
        <f t="shared" si="15"/>
        <v>13</v>
      </c>
      <c r="AB90" s="50" t="e">
        <f t="shared" si="15"/>
        <v>#DIV/0!</v>
      </c>
      <c r="AC90" s="50">
        <f t="shared" si="15"/>
        <v>21.4</v>
      </c>
      <c r="AD90" s="50" t="e">
        <f t="shared" si="15"/>
        <v>#DIV/0!</v>
      </c>
      <c r="AE90" s="50" t="e">
        <f t="shared" si="15"/>
        <v>#DIV/0!</v>
      </c>
      <c r="AF90" s="50" t="e">
        <f t="shared" si="15"/>
        <v>#DIV/0!</v>
      </c>
      <c r="AG90" s="50">
        <f t="shared" si="15"/>
        <v>70</v>
      </c>
      <c r="AH90" s="50" t="e">
        <f t="shared" si="15"/>
        <v>#DIV/0!</v>
      </c>
      <c r="AI90" s="50">
        <f t="shared" si="15"/>
        <v>27.5</v>
      </c>
      <c r="AJ90" s="50" t="e">
        <f t="shared" si="15"/>
        <v>#DIV/0!</v>
      </c>
      <c r="AK90" s="6"/>
      <c r="AL90" s="6"/>
      <c r="AM90" s="6"/>
      <c r="AN90" s="6"/>
      <c r="AO90" s="6"/>
      <c r="AP90" s="6"/>
      <c r="AQ90" s="6"/>
      <c r="AR90" s="6"/>
      <c r="AS90" s="6"/>
      <c r="AT90" s="6"/>
    </row>
    <row r="91" spans="1:46" ht="12.75" customHeight="1">
      <c r="A91" s="5"/>
      <c r="B91" s="5"/>
      <c r="C91" s="6"/>
      <c r="D91" s="6"/>
      <c r="E91" s="6"/>
      <c r="F91" s="6"/>
      <c r="G91" s="6"/>
      <c r="H91" s="6"/>
      <c r="I91" s="6"/>
      <c r="J91" s="6"/>
      <c r="K91" s="6"/>
      <c r="L91" s="6"/>
      <c r="M91" s="6"/>
      <c r="N91" s="6"/>
      <c r="O91" s="6"/>
      <c r="P91" s="6"/>
      <c r="Q91" s="6"/>
      <c r="R91" s="6"/>
      <c r="S91" s="6"/>
      <c r="T91" s="6"/>
      <c r="U91" s="6"/>
      <c r="V91" s="6"/>
      <c r="W91" s="6"/>
      <c r="X91" s="6"/>
      <c r="Y91" s="6"/>
      <c r="Z91" s="6"/>
      <c r="AA91" s="6"/>
      <c r="AB91" s="6"/>
      <c r="AC91" s="38"/>
      <c r="AD91" s="38"/>
      <c r="AE91" s="38"/>
      <c r="AF91" s="38"/>
      <c r="AG91" s="38"/>
      <c r="AH91" s="6"/>
      <c r="AI91" s="6"/>
      <c r="AJ91" s="6"/>
      <c r="AK91" s="6"/>
      <c r="AL91" s="6"/>
      <c r="AM91" s="6"/>
      <c r="AN91" s="6"/>
      <c r="AO91" s="6"/>
      <c r="AP91" s="6"/>
      <c r="AQ91" s="6"/>
      <c r="AR91" s="6"/>
      <c r="AS91" s="6"/>
      <c r="AT91" s="6"/>
    </row>
    <row r="92" spans="1:46" ht="12.75" customHeight="1">
      <c r="A92" s="5" t="s">
        <v>144</v>
      </c>
      <c r="B92" s="21">
        <f t="shared" ref="B92:AJ92" si="16">COUNTIF(B4:B81,"&gt;0")</f>
        <v>30</v>
      </c>
      <c r="C92" s="21">
        <f t="shared" si="16"/>
        <v>9</v>
      </c>
      <c r="D92" s="21">
        <f t="shared" si="16"/>
        <v>9</v>
      </c>
      <c r="E92" s="21">
        <f t="shared" si="16"/>
        <v>6</v>
      </c>
      <c r="F92" s="21">
        <f t="shared" si="16"/>
        <v>10</v>
      </c>
      <c r="G92" s="21">
        <f t="shared" si="16"/>
        <v>3</v>
      </c>
      <c r="H92" s="21">
        <f t="shared" si="16"/>
        <v>3</v>
      </c>
      <c r="I92" s="21">
        <f t="shared" si="16"/>
        <v>12</v>
      </c>
      <c r="J92" s="21">
        <f t="shared" si="16"/>
        <v>21</v>
      </c>
      <c r="K92" s="21">
        <f t="shared" si="16"/>
        <v>11</v>
      </c>
      <c r="L92" s="21">
        <f t="shared" si="16"/>
        <v>0</v>
      </c>
      <c r="M92" s="21">
        <f t="shared" si="16"/>
        <v>6</v>
      </c>
      <c r="N92" s="21">
        <f t="shared" si="16"/>
        <v>7</v>
      </c>
      <c r="O92" s="21">
        <f t="shared" si="16"/>
        <v>8</v>
      </c>
      <c r="P92" s="21">
        <f t="shared" si="16"/>
        <v>0</v>
      </c>
      <c r="Q92" s="21">
        <f t="shared" si="16"/>
        <v>6</v>
      </c>
      <c r="R92" s="21">
        <f t="shared" si="16"/>
        <v>0</v>
      </c>
      <c r="S92" s="21">
        <f t="shared" si="16"/>
        <v>2</v>
      </c>
      <c r="T92" s="21">
        <f t="shared" si="16"/>
        <v>0</v>
      </c>
      <c r="U92" s="21">
        <f t="shared" si="16"/>
        <v>0</v>
      </c>
      <c r="V92" s="21">
        <f t="shared" si="16"/>
        <v>0</v>
      </c>
      <c r="W92" s="21">
        <f t="shared" si="16"/>
        <v>0</v>
      </c>
      <c r="X92" s="21">
        <f t="shared" si="16"/>
        <v>4</v>
      </c>
      <c r="Y92" s="21">
        <f t="shared" si="16"/>
        <v>0</v>
      </c>
      <c r="Z92" s="21">
        <f t="shared" si="16"/>
        <v>0</v>
      </c>
      <c r="AA92" s="21">
        <f t="shared" si="16"/>
        <v>5</v>
      </c>
      <c r="AB92" s="21">
        <f t="shared" si="16"/>
        <v>0</v>
      </c>
      <c r="AC92" s="21">
        <f t="shared" si="16"/>
        <v>10</v>
      </c>
      <c r="AD92" s="21">
        <f t="shared" si="16"/>
        <v>0</v>
      </c>
      <c r="AE92" s="21">
        <f t="shared" si="16"/>
        <v>0</v>
      </c>
      <c r="AF92" s="21">
        <f t="shared" si="16"/>
        <v>0</v>
      </c>
      <c r="AG92" s="21">
        <f t="shared" si="16"/>
        <v>5</v>
      </c>
      <c r="AH92" s="21">
        <f t="shared" si="16"/>
        <v>0</v>
      </c>
      <c r="AI92" s="21">
        <f t="shared" si="16"/>
        <v>1</v>
      </c>
      <c r="AJ92" s="21">
        <f t="shared" si="16"/>
        <v>0</v>
      </c>
      <c r="AK92" s="6"/>
      <c r="AL92" s="6"/>
      <c r="AM92" s="6"/>
      <c r="AN92" s="6"/>
      <c r="AO92" s="6"/>
      <c r="AP92" s="6"/>
      <c r="AQ92" s="6"/>
      <c r="AR92" s="6"/>
      <c r="AS92" s="6"/>
      <c r="AT92" s="6"/>
    </row>
    <row r="93" spans="1:46" ht="12.75" customHeight="1">
      <c r="A93" s="5" t="s">
        <v>145</v>
      </c>
      <c r="B93" s="21">
        <f>COUNTIF(B25,"&gt;0")+COUNTIF(B34,"&gt;0")+COUNTIF(B36,"&gt;0")+COUNTIF(B42,"&gt;0")+COUNTIF(B47,"&gt;0")+COUNTIF(B70,"&gt;0")+COUNTIF(B81,"&gt;0")</f>
        <v>3</v>
      </c>
      <c r="C93" s="21">
        <f t="shared" ref="C93:AJ93" si="17">COUNTIF(C34,"&gt;0")+COUNTIF(C36,"&gt;0")+COUNTIF(C47,"&gt;0")+COUNTIF(C70,"&gt;0")+COUNTIF(C81,"&gt;0")</f>
        <v>2</v>
      </c>
      <c r="D93" s="21">
        <f t="shared" si="17"/>
        <v>0</v>
      </c>
      <c r="E93" s="21">
        <f t="shared" si="17"/>
        <v>0</v>
      </c>
      <c r="F93" s="21">
        <f t="shared" si="17"/>
        <v>1</v>
      </c>
      <c r="G93" s="21">
        <f t="shared" si="17"/>
        <v>1</v>
      </c>
      <c r="H93" s="21">
        <f t="shared" si="17"/>
        <v>1</v>
      </c>
      <c r="I93" s="21">
        <f t="shared" si="17"/>
        <v>1</v>
      </c>
      <c r="J93" s="21">
        <f t="shared" si="17"/>
        <v>3</v>
      </c>
      <c r="K93" s="21">
        <f t="shared" si="17"/>
        <v>3</v>
      </c>
      <c r="L93" s="21">
        <f t="shared" si="17"/>
        <v>0</v>
      </c>
      <c r="M93" s="21">
        <f t="shared" si="17"/>
        <v>0</v>
      </c>
      <c r="N93" s="21">
        <f t="shared" si="17"/>
        <v>0</v>
      </c>
      <c r="O93" s="21">
        <f t="shared" si="17"/>
        <v>0</v>
      </c>
      <c r="P93" s="21">
        <f t="shared" si="17"/>
        <v>0</v>
      </c>
      <c r="Q93" s="21">
        <f t="shared" si="17"/>
        <v>2</v>
      </c>
      <c r="R93" s="21">
        <f t="shared" si="17"/>
        <v>0</v>
      </c>
      <c r="S93" s="21">
        <f t="shared" si="17"/>
        <v>0</v>
      </c>
      <c r="T93" s="21">
        <f t="shared" si="17"/>
        <v>0</v>
      </c>
      <c r="U93" s="21">
        <f t="shared" si="17"/>
        <v>0</v>
      </c>
      <c r="V93" s="21">
        <f t="shared" si="17"/>
        <v>0</v>
      </c>
      <c r="W93" s="21">
        <f t="shared" si="17"/>
        <v>0</v>
      </c>
      <c r="X93" s="21">
        <f t="shared" si="17"/>
        <v>0</v>
      </c>
      <c r="Y93" s="21">
        <f t="shared" si="17"/>
        <v>0</v>
      </c>
      <c r="Z93" s="21">
        <f t="shared" si="17"/>
        <v>0</v>
      </c>
      <c r="AA93" s="21">
        <f t="shared" si="17"/>
        <v>0</v>
      </c>
      <c r="AB93" s="21">
        <f t="shared" si="17"/>
        <v>0</v>
      </c>
      <c r="AC93" s="21">
        <f t="shared" si="17"/>
        <v>1</v>
      </c>
      <c r="AD93" s="21">
        <f t="shared" si="17"/>
        <v>0</v>
      </c>
      <c r="AE93" s="21">
        <f t="shared" si="17"/>
        <v>0</v>
      </c>
      <c r="AF93" s="21">
        <f t="shared" si="17"/>
        <v>0</v>
      </c>
      <c r="AG93" s="21">
        <f t="shared" si="17"/>
        <v>0</v>
      </c>
      <c r="AH93" s="21">
        <f t="shared" si="17"/>
        <v>0</v>
      </c>
      <c r="AI93" s="21">
        <f t="shared" si="17"/>
        <v>0</v>
      </c>
      <c r="AJ93" s="21">
        <f t="shared" si="17"/>
        <v>0</v>
      </c>
      <c r="AK93" s="6"/>
      <c r="AL93" s="6"/>
      <c r="AM93" s="6"/>
      <c r="AN93" s="6"/>
      <c r="AO93" s="6"/>
      <c r="AP93" s="6"/>
      <c r="AQ93" s="6"/>
      <c r="AR93" s="6"/>
      <c r="AS93" s="6"/>
      <c r="AT93" s="6"/>
    </row>
    <row r="94" spans="1:46" ht="12.75" customHeight="1">
      <c r="A94" s="5" t="s">
        <v>146</v>
      </c>
      <c r="B94" s="21">
        <f t="shared" ref="B94:AJ94" si="18">B92-B93</f>
        <v>27</v>
      </c>
      <c r="C94" s="21">
        <f t="shared" si="18"/>
        <v>7</v>
      </c>
      <c r="D94" s="21">
        <f t="shared" si="18"/>
        <v>9</v>
      </c>
      <c r="E94" s="21">
        <f t="shared" si="18"/>
        <v>6</v>
      </c>
      <c r="F94" s="21">
        <f t="shared" si="18"/>
        <v>9</v>
      </c>
      <c r="G94" s="21">
        <f t="shared" si="18"/>
        <v>2</v>
      </c>
      <c r="H94" s="21">
        <f t="shared" si="18"/>
        <v>2</v>
      </c>
      <c r="I94" s="21">
        <f t="shared" si="18"/>
        <v>11</v>
      </c>
      <c r="J94" s="21">
        <f t="shared" si="18"/>
        <v>18</v>
      </c>
      <c r="K94" s="21">
        <f t="shared" si="18"/>
        <v>8</v>
      </c>
      <c r="L94" s="21">
        <f t="shared" si="18"/>
        <v>0</v>
      </c>
      <c r="M94" s="21">
        <f t="shared" si="18"/>
        <v>6</v>
      </c>
      <c r="N94" s="21">
        <f t="shared" si="18"/>
        <v>7</v>
      </c>
      <c r="O94" s="21">
        <f t="shared" si="18"/>
        <v>8</v>
      </c>
      <c r="P94" s="21">
        <f t="shared" si="18"/>
        <v>0</v>
      </c>
      <c r="Q94" s="21">
        <f t="shared" si="18"/>
        <v>4</v>
      </c>
      <c r="R94" s="21">
        <f t="shared" si="18"/>
        <v>0</v>
      </c>
      <c r="S94" s="21">
        <f t="shared" si="18"/>
        <v>2</v>
      </c>
      <c r="T94" s="21">
        <f t="shared" si="18"/>
        <v>0</v>
      </c>
      <c r="U94" s="21">
        <f t="shared" si="18"/>
        <v>0</v>
      </c>
      <c r="V94" s="21">
        <f t="shared" si="18"/>
        <v>0</v>
      </c>
      <c r="W94" s="21">
        <f t="shared" si="18"/>
        <v>0</v>
      </c>
      <c r="X94" s="21">
        <f t="shared" si="18"/>
        <v>4</v>
      </c>
      <c r="Y94" s="21">
        <f t="shared" si="18"/>
        <v>0</v>
      </c>
      <c r="Z94" s="21">
        <f t="shared" si="18"/>
        <v>0</v>
      </c>
      <c r="AA94" s="21">
        <f t="shared" si="18"/>
        <v>5</v>
      </c>
      <c r="AB94" s="21">
        <f t="shared" si="18"/>
        <v>0</v>
      </c>
      <c r="AC94" s="21">
        <f t="shared" si="18"/>
        <v>9</v>
      </c>
      <c r="AD94" s="21">
        <f t="shared" si="18"/>
        <v>0</v>
      </c>
      <c r="AE94" s="21">
        <f t="shared" si="18"/>
        <v>0</v>
      </c>
      <c r="AF94" s="21">
        <f t="shared" si="18"/>
        <v>0</v>
      </c>
      <c r="AG94" s="21">
        <f t="shared" si="18"/>
        <v>5</v>
      </c>
      <c r="AH94" s="21">
        <f t="shared" si="18"/>
        <v>0</v>
      </c>
      <c r="AI94" s="21">
        <f t="shared" si="18"/>
        <v>1</v>
      </c>
      <c r="AJ94" s="21">
        <f t="shared" si="18"/>
        <v>0</v>
      </c>
      <c r="AK94" s="6"/>
      <c r="AL94" s="6"/>
      <c r="AM94" s="6"/>
      <c r="AN94" s="6"/>
      <c r="AO94" s="6"/>
      <c r="AP94" s="6"/>
      <c r="AQ94" s="6"/>
      <c r="AR94" s="6"/>
      <c r="AS94" s="6"/>
      <c r="AT94" s="6"/>
    </row>
    <row r="95" spans="1:46" ht="12.75" customHeight="1">
      <c r="A95" s="5"/>
      <c r="B95" s="5"/>
      <c r="C95" s="6"/>
      <c r="D95" s="6"/>
      <c r="E95" s="6"/>
      <c r="F95" s="6"/>
      <c r="G95" s="6"/>
      <c r="H95" s="6"/>
      <c r="I95" s="6"/>
      <c r="J95" s="6"/>
      <c r="K95" s="6"/>
      <c r="L95" s="6"/>
      <c r="M95" s="6"/>
      <c r="N95" s="6"/>
      <c r="O95" s="6"/>
      <c r="P95" s="6"/>
      <c r="Q95" s="6"/>
      <c r="R95" s="6"/>
      <c r="S95" s="6"/>
      <c r="T95" s="6"/>
      <c r="U95" s="6"/>
      <c r="V95" s="6"/>
      <c r="W95" s="6"/>
      <c r="X95" s="6"/>
      <c r="Y95" s="6"/>
      <c r="Z95" s="6"/>
      <c r="AA95" s="6"/>
      <c r="AB95" s="6"/>
      <c r="AC95" s="38"/>
      <c r="AD95" s="38"/>
      <c r="AE95" s="38"/>
      <c r="AF95" s="38"/>
      <c r="AG95" s="38"/>
      <c r="AH95" s="6"/>
      <c r="AI95" s="6"/>
      <c r="AJ95" s="6"/>
      <c r="AK95" s="6"/>
      <c r="AL95" s="6"/>
      <c r="AM95" s="6"/>
      <c r="AN95" s="6"/>
      <c r="AO95" s="6"/>
      <c r="AP95" s="6"/>
      <c r="AQ95" s="6"/>
      <c r="AR95" s="6"/>
      <c r="AS95" s="6"/>
      <c r="AT95" s="6"/>
    </row>
    <row r="96" spans="1:46" ht="12.75" customHeight="1">
      <c r="A96" s="21" t="s">
        <v>147</v>
      </c>
      <c r="B96" s="50">
        <f t="shared" ref="B96:AJ96" si="19">B92/B86</f>
        <v>1.4851485148514851</v>
      </c>
      <c r="C96" s="50">
        <f t="shared" si="19"/>
        <v>6</v>
      </c>
      <c r="D96" s="50">
        <f t="shared" si="19"/>
        <v>29.999999999999996</v>
      </c>
      <c r="E96" s="50">
        <f t="shared" si="19"/>
        <v>19.999999999999996</v>
      </c>
      <c r="F96" s="50">
        <f t="shared" si="19"/>
        <v>20</v>
      </c>
      <c r="G96" s="50">
        <f t="shared" si="19"/>
        <v>15</v>
      </c>
      <c r="H96" s="50">
        <f t="shared" si="19"/>
        <v>15</v>
      </c>
      <c r="I96" s="50">
        <f t="shared" si="19"/>
        <v>15</v>
      </c>
      <c r="J96" s="50">
        <f t="shared" si="19"/>
        <v>3.5</v>
      </c>
      <c r="K96" s="50">
        <f t="shared" si="19"/>
        <v>7.333333333333333</v>
      </c>
      <c r="L96" s="50" t="e">
        <f t="shared" si="19"/>
        <v>#DIV/0!</v>
      </c>
      <c r="M96" s="50">
        <f t="shared" si="19"/>
        <v>6</v>
      </c>
      <c r="N96" s="50">
        <f t="shared" si="19"/>
        <v>7</v>
      </c>
      <c r="O96" s="50">
        <f t="shared" si="19"/>
        <v>8</v>
      </c>
      <c r="P96" s="50" t="e">
        <f t="shared" si="19"/>
        <v>#DIV/0!</v>
      </c>
      <c r="Q96" s="50">
        <f t="shared" si="19"/>
        <v>30</v>
      </c>
      <c r="R96" s="50" t="e">
        <f t="shared" si="19"/>
        <v>#DIV/0!</v>
      </c>
      <c r="S96" s="50">
        <f t="shared" si="19"/>
        <v>10</v>
      </c>
      <c r="T96" s="50" t="e">
        <f t="shared" si="19"/>
        <v>#DIV/0!</v>
      </c>
      <c r="U96" s="50" t="e">
        <f t="shared" si="19"/>
        <v>#DIV/0!</v>
      </c>
      <c r="V96" s="50" t="e">
        <f t="shared" si="19"/>
        <v>#DIV/0!</v>
      </c>
      <c r="W96" s="50" t="e">
        <f t="shared" si="19"/>
        <v>#DIV/0!</v>
      </c>
      <c r="X96" s="50">
        <f t="shared" si="19"/>
        <v>2.6666666666666665</v>
      </c>
      <c r="Y96" s="50" t="e">
        <f t="shared" si="19"/>
        <v>#DIV/0!</v>
      </c>
      <c r="Z96" s="50" t="e">
        <f t="shared" si="19"/>
        <v>#DIV/0!</v>
      </c>
      <c r="AA96" s="50">
        <f t="shared" si="19"/>
        <v>5</v>
      </c>
      <c r="AB96" s="50" t="e">
        <f t="shared" si="19"/>
        <v>#DIV/0!</v>
      </c>
      <c r="AC96" s="50">
        <f t="shared" si="19"/>
        <v>4</v>
      </c>
      <c r="AD96" s="50" t="e">
        <f t="shared" si="19"/>
        <v>#DIV/0!</v>
      </c>
      <c r="AE96" s="50" t="e">
        <f t="shared" si="19"/>
        <v>#DIV/0!</v>
      </c>
      <c r="AF96" s="50" t="e">
        <f t="shared" si="19"/>
        <v>#DIV/0!</v>
      </c>
      <c r="AG96" s="50">
        <f t="shared" si="19"/>
        <v>50</v>
      </c>
      <c r="AH96" s="50" t="e">
        <f t="shared" si="19"/>
        <v>#DIV/0!</v>
      </c>
      <c r="AI96" s="50">
        <f t="shared" si="19"/>
        <v>2.5</v>
      </c>
      <c r="AJ96" s="50" t="e">
        <f t="shared" si="19"/>
        <v>#DIV/0!</v>
      </c>
      <c r="AK96" s="6"/>
      <c r="AL96" s="6"/>
      <c r="AM96" s="6"/>
      <c r="AN96" s="6"/>
      <c r="AO96" s="6"/>
      <c r="AP96" s="6"/>
      <c r="AQ96" s="6"/>
      <c r="AR96" s="6"/>
      <c r="AS96" s="6"/>
      <c r="AT96" s="6"/>
    </row>
    <row r="97" spans="1:46" ht="12.75" customHeight="1">
      <c r="A97" s="21" t="s">
        <v>148</v>
      </c>
      <c r="B97" s="50">
        <f t="shared" ref="B97:AJ97" si="20">B92/B87</f>
        <v>0.84033613445378141</v>
      </c>
      <c r="C97" s="50">
        <f t="shared" si="20"/>
        <v>3</v>
      </c>
      <c r="D97" s="50">
        <f t="shared" si="20"/>
        <v>29.999999999999996</v>
      </c>
      <c r="E97" s="50">
        <f t="shared" si="20"/>
        <v>19.999999999999996</v>
      </c>
      <c r="F97" s="50">
        <f t="shared" si="20"/>
        <v>20</v>
      </c>
      <c r="G97" s="50">
        <f t="shared" si="20"/>
        <v>15</v>
      </c>
      <c r="H97" s="50">
        <f t="shared" si="20"/>
        <v>15</v>
      </c>
      <c r="I97" s="50">
        <f t="shared" si="20"/>
        <v>15</v>
      </c>
      <c r="J97" s="50">
        <f t="shared" si="20"/>
        <v>1.75</v>
      </c>
      <c r="K97" s="50">
        <f t="shared" si="20"/>
        <v>7.333333333333333</v>
      </c>
      <c r="L97" s="50" t="e">
        <f t="shared" si="20"/>
        <v>#DIV/0!</v>
      </c>
      <c r="M97" s="50">
        <f t="shared" si="20"/>
        <v>3</v>
      </c>
      <c r="N97" s="50">
        <f t="shared" si="20"/>
        <v>3.5</v>
      </c>
      <c r="O97" s="50">
        <f t="shared" si="20"/>
        <v>4</v>
      </c>
      <c r="P97" s="50" t="e">
        <f t="shared" si="20"/>
        <v>#DIV/0!</v>
      </c>
      <c r="Q97" s="50">
        <f t="shared" si="20"/>
        <v>30</v>
      </c>
      <c r="R97" s="50" t="e">
        <f t="shared" si="20"/>
        <v>#DIV/0!</v>
      </c>
      <c r="S97" s="50">
        <f t="shared" si="20"/>
        <v>10</v>
      </c>
      <c r="T97" s="50" t="e">
        <f t="shared" si="20"/>
        <v>#DIV/0!</v>
      </c>
      <c r="U97" s="50" t="e">
        <f t="shared" si="20"/>
        <v>#DIV/0!</v>
      </c>
      <c r="V97" s="50" t="e">
        <f t="shared" si="20"/>
        <v>#DIV/0!</v>
      </c>
      <c r="W97" s="50" t="e">
        <f t="shared" si="20"/>
        <v>#DIV/0!</v>
      </c>
      <c r="X97" s="50">
        <f t="shared" si="20"/>
        <v>1.3333333333333333</v>
      </c>
      <c r="Y97" s="50" t="e">
        <f t="shared" si="20"/>
        <v>#DIV/0!</v>
      </c>
      <c r="Z97" s="50" t="e">
        <f t="shared" si="20"/>
        <v>#DIV/0!</v>
      </c>
      <c r="AA97" s="50">
        <f t="shared" si="20"/>
        <v>2.5</v>
      </c>
      <c r="AB97" s="50" t="e">
        <f t="shared" si="20"/>
        <v>#DIV/0!</v>
      </c>
      <c r="AC97" s="50">
        <f t="shared" si="20"/>
        <v>2</v>
      </c>
      <c r="AD97" s="50" t="e">
        <f t="shared" si="20"/>
        <v>#DIV/0!</v>
      </c>
      <c r="AE97" s="50" t="e">
        <f t="shared" si="20"/>
        <v>#DIV/0!</v>
      </c>
      <c r="AF97" s="50" t="e">
        <f t="shared" si="20"/>
        <v>#DIV/0!</v>
      </c>
      <c r="AG97" s="50">
        <f t="shared" si="20"/>
        <v>50</v>
      </c>
      <c r="AH97" s="50" t="e">
        <f t="shared" si="20"/>
        <v>#DIV/0!</v>
      </c>
      <c r="AI97" s="50">
        <f t="shared" si="20"/>
        <v>2.5</v>
      </c>
      <c r="AJ97" s="50" t="e">
        <f t="shared" si="20"/>
        <v>#DIV/0!</v>
      </c>
      <c r="AK97" s="6"/>
      <c r="AL97" s="6"/>
      <c r="AM97" s="6"/>
      <c r="AN97" s="6"/>
      <c r="AO97" s="6"/>
      <c r="AP97" s="6"/>
      <c r="AQ97" s="6"/>
      <c r="AR97" s="6"/>
      <c r="AS97" s="6"/>
      <c r="AT97" s="6"/>
    </row>
    <row r="98" spans="1:46" ht="12.75" customHeight="1">
      <c r="A98" s="51" t="s">
        <v>149</v>
      </c>
      <c r="B98" s="51"/>
      <c r="C98" s="51" t="s">
        <v>420</v>
      </c>
      <c r="D98" s="51" t="s">
        <v>421</v>
      </c>
      <c r="E98" s="51" t="s">
        <v>422</v>
      </c>
      <c r="F98" s="51" t="s">
        <v>423</v>
      </c>
      <c r="G98" s="51" t="s">
        <v>424</v>
      </c>
      <c r="H98" s="51" t="s">
        <v>425</v>
      </c>
      <c r="I98" s="51" t="s">
        <v>426</v>
      </c>
      <c r="J98" s="51" t="s">
        <v>427</v>
      </c>
      <c r="K98" s="51" t="s">
        <v>428</v>
      </c>
      <c r="L98" s="51"/>
      <c r="M98" s="51"/>
      <c r="N98" s="51"/>
      <c r="O98" s="51" t="s">
        <v>429</v>
      </c>
      <c r="P98" s="51"/>
      <c r="Q98" s="51" t="s">
        <v>430</v>
      </c>
      <c r="R98" s="51"/>
      <c r="S98" s="51" t="s">
        <v>431</v>
      </c>
      <c r="T98" s="51"/>
      <c r="U98" s="51"/>
      <c r="V98" s="51"/>
      <c r="W98" s="51"/>
      <c r="X98" s="51"/>
      <c r="Y98" s="51"/>
      <c r="Z98" s="51"/>
      <c r="AA98" s="51"/>
      <c r="AB98" s="51"/>
      <c r="AC98" s="51"/>
      <c r="AD98" s="51"/>
      <c r="AE98" s="51"/>
      <c r="AF98" s="51"/>
      <c r="AG98" s="51" t="s">
        <v>432</v>
      </c>
      <c r="AH98" s="51"/>
      <c r="AI98" s="51"/>
      <c r="AJ98" s="51"/>
      <c r="AK98" s="6"/>
      <c r="AL98" s="6"/>
      <c r="AM98" s="6"/>
      <c r="AN98" s="6"/>
      <c r="AO98" s="6"/>
      <c r="AP98" s="6"/>
      <c r="AQ98" s="6"/>
      <c r="AR98" s="6"/>
      <c r="AS98" s="6"/>
      <c r="AT98" s="6"/>
    </row>
    <row r="99" spans="1:46" ht="12.75" customHeight="1">
      <c r="A99" s="7"/>
      <c r="B99" s="7"/>
      <c r="C99" s="7"/>
      <c r="D99" s="7"/>
      <c r="E99" s="7"/>
      <c r="F99" s="38"/>
      <c r="G99" s="38"/>
      <c r="H99" s="38"/>
      <c r="I99" s="7"/>
      <c r="J99" s="7"/>
      <c r="K99" s="7"/>
      <c r="L99" s="7"/>
      <c r="M99" s="7"/>
      <c r="N99" s="7"/>
      <c r="O99" s="7"/>
      <c r="P99" s="7"/>
      <c r="Q99" s="7"/>
      <c r="R99" s="7"/>
      <c r="S99" s="7"/>
      <c r="T99" s="7"/>
      <c r="U99" s="7"/>
      <c r="V99" s="6"/>
      <c r="W99" s="6"/>
      <c r="X99" s="7"/>
      <c r="Y99" s="7"/>
      <c r="Z99" s="7"/>
      <c r="AA99" s="7"/>
      <c r="AB99" s="7"/>
      <c r="AC99" s="7"/>
      <c r="AD99" s="38"/>
      <c r="AE99" s="38"/>
      <c r="AF99" s="38"/>
      <c r="AG99" s="38"/>
      <c r="AH99" s="6"/>
      <c r="AI99" s="6"/>
      <c r="AJ99" s="6"/>
      <c r="AK99" s="6"/>
      <c r="AL99" s="6"/>
      <c r="AM99" s="6"/>
      <c r="AN99" s="6"/>
      <c r="AO99" s="6"/>
      <c r="AP99" s="6"/>
      <c r="AQ99" s="6"/>
      <c r="AR99" s="6"/>
      <c r="AS99" s="6"/>
      <c r="AT99" s="6"/>
    </row>
    <row r="100" spans="1:46" ht="12.75" customHeight="1">
      <c r="A100" s="5" t="s">
        <v>167</v>
      </c>
      <c r="B100" s="5">
        <f t="shared" ref="B100:B103" si="21">SUM(C100:AJ100)</f>
        <v>11.5</v>
      </c>
      <c r="C100" s="5">
        <v>1</v>
      </c>
      <c r="D100" s="5">
        <v>0.2</v>
      </c>
      <c r="E100" s="5">
        <v>0.2</v>
      </c>
      <c r="F100" s="5">
        <v>0.4</v>
      </c>
      <c r="G100" s="5">
        <v>0.5</v>
      </c>
      <c r="H100" s="6"/>
      <c r="I100" s="5">
        <v>1</v>
      </c>
      <c r="J100" s="5">
        <v>1</v>
      </c>
      <c r="K100" s="5">
        <v>1</v>
      </c>
      <c r="L100" s="6"/>
      <c r="M100" s="5">
        <v>0.5</v>
      </c>
      <c r="N100" s="5">
        <v>0.5</v>
      </c>
      <c r="O100" s="5">
        <v>0.4</v>
      </c>
      <c r="P100" s="6"/>
      <c r="Q100" s="5">
        <v>0.2</v>
      </c>
      <c r="R100" s="6"/>
      <c r="S100" s="5">
        <v>0.1</v>
      </c>
      <c r="T100" s="6"/>
      <c r="U100" s="6"/>
      <c r="V100" s="7"/>
      <c r="W100" s="7"/>
      <c r="X100" s="5">
        <v>1</v>
      </c>
      <c r="Y100" s="6"/>
      <c r="Z100" s="6"/>
      <c r="AA100" s="5">
        <v>0.30000000000000004</v>
      </c>
      <c r="AB100" s="6"/>
      <c r="AC100" s="38">
        <v>3</v>
      </c>
      <c r="AD100" s="6"/>
      <c r="AE100" s="6"/>
      <c r="AF100" s="6"/>
      <c r="AG100" s="5">
        <v>0.2</v>
      </c>
      <c r="AH100" s="6"/>
      <c r="AI100" s="6"/>
      <c r="AJ100" s="6"/>
      <c r="AK100" s="6"/>
      <c r="AL100" s="6"/>
      <c r="AM100" s="6"/>
      <c r="AN100" s="6"/>
      <c r="AO100" s="6"/>
      <c r="AP100" s="6"/>
      <c r="AQ100" s="6"/>
      <c r="AR100" s="6"/>
      <c r="AS100" s="6"/>
      <c r="AT100" s="6"/>
    </row>
    <row r="101" spans="1:46" ht="12.75" customHeight="1">
      <c r="A101" s="5" t="s">
        <v>169</v>
      </c>
      <c r="B101" s="5">
        <f t="shared" si="21"/>
        <v>33.9</v>
      </c>
      <c r="C101" s="6"/>
      <c r="D101" s="5">
        <v>2</v>
      </c>
      <c r="E101" s="5">
        <v>4</v>
      </c>
      <c r="F101" s="6"/>
      <c r="G101" s="6"/>
      <c r="H101" s="5">
        <v>0.8</v>
      </c>
      <c r="I101" s="6"/>
      <c r="J101" s="6"/>
      <c r="K101" s="6"/>
      <c r="L101" s="6"/>
      <c r="M101" s="5">
        <v>4</v>
      </c>
      <c r="N101" s="5">
        <v>1</v>
      </c>
      <c r="O101" s="6"/>
      <c r="P101" s="6"/>
      <c r="Q101" s="5">
        <v>0.60000000000000009</v>
      </c>
      <c r="R101" s="6"/>
      <c r="S101" s="5">
        <v>0.5</v>
      </c>
      <c r="T101" s="6"/>
      <c r="U101" s="6"/>
      <c r="V101" s="6"/>
      <c r="W101" s="6"/>
      <c r="X101" s="5">
        <v>1</v>
      </c>
      <c r="Y101" s="6"/>
      <c r="Z101" s="6"/>
      <c r="AA101" s="5">
        <v>4</v>
      </c>
      <c r="AB101" s="6"/>
      <c r="AC101" s="38">
        <v>4</v>
      </c>
      <c r="AD101" s="6"/>
      <c r="AE101" s="6"/>
      <c r="AF101" s="6"/>
      <c r="AG101" s="6"/>
      <c r="AH101" s="6"/>
      <c r="AI101" s="5">
        <v>12</v>
      </c>
      <c r="AJ101" s="6"/>
      <c r="AK101" s="6"/>
      <c r="AL101" s="6"/>
      <c r="AM101" s="6"/>
      <c r="AN101" s="6"/>
      <c r="AO101" s="6"/>
      <c r="AP101" s="6"/>
      <c r="AQ101" s="6"/>
      <c r="AR101" s="6"/>
      <c r="AS101" s="6"/>
      <c r="AT101" s="6"/>
    </row>
    <row r="102" spans="1:46" ht="12.75" customHeight="1">
      <c r="A102" s="5" t="s">
        <v>171</v>
      </c>
      <c r="B102" s="5">
        <f t="shared" si="21"/>
        <v>4</v>
      </c>
      <c r="C102" s="6"/>
      <c r="D102" s="6"/>
      <c r="E102" s="6"/>
      <c r="F102" s="6"/>
      <c r="G102" s="6"/>
      <c r="H102" s="6"/>
      <c r="I102" s="6"/>
      <c r="J102" s="5">
        <v>4</v>
      </c>
      <c r="K102" s="6"/>
      <c r="L102" s="6"/>
      <c r="M102" s="6"/>
      <c r="N102" s="6"/>
      <c r="O102" s="6"/>
      <c r="P102" s="6"/>
      <c r="Q102" s="6"/>
      <c r="R102" s="6"/>
      <c r="S102" s="6"/>
      <c r="T102" s="6"/>
      <c r="U102" s="6"/>
      <c r="V102" s="6"/>
      <c r="W102" s="6"/>
      <c r="X102" s="6"/>
      <c r="Y102" s="6"/>
      <c r="Z102" s="6"/>
      <c r="AA102" s="6"/>
      <c r="AB102" s="6"/>
      <c r="AC102" s="38"/>
      <c r="AD102" s="6"/>
      <c r="AE102" s="6"/>
      <c r="AF102" s="6"/>
      <c r="AG102" s="6"/>
      <c r="AH102" s="6"/>
      <c r="AI102" s="6"/>
      <c r="AJ102" s="6"/>
      <c r="AK102" s="6"/>
      <c r="AL102" s="6"/>
      <c r="AM102" s="6"/>
      <c r="AN102" s="6"/>
      <c r="AO102" s="6"/>
      <c r="AP102" s="6"/>
      <c r="AQ102" s="6"/>
      <c r="AR102" s="6"/>
      <c r="AS102" s="6"/>
      <c r="AT102" s="6"/>
    </row>
    <row r="103" spans="1:46" ht="12.75" customHeight="1">
      <c r="A103" s="5" t="s">
        <v>174</v>
      </c>
      <c r="B103" s="5">
        <f t="shared" si="21"/>
        <v>0</v>
      </c>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38"/>
      <c r="AD103" s="6"/>
      <c r="AE103" s="6"/>
      <c r="AF103" s="6"/>
      <c r="AG103" s="6"/>
      <c r="AH103" s="6"/>
      <c r="AI103" s="6"/>
      <c r="AJ103" s="6"/>
      <c r="AK103" s="6"/>
      <c r="AL103" s="6"/>
      <c r="AM103" s="6"/>
      <c r="AN103" s="6"/>
      <c r="AO103" s="6"/>
      <c r="AP103" s="6"/>
      <c r="AQ103" s="6"/>
      <c r="AR103" s="6"/>
      <c r="AS103" s="6"/>
      <c r="AT103" s="6"/>
    </row>
    <row r="104" spans="1:46" ht="12.75" customHeight="1">
      <c r="A104" s="5" t="s">
        <v>181</v>
      </c>
      <c r="B104" s="6"/>
      <c r="C104" s="86" t="s">
        <v>433</v>
      </c>
      <c r="D104" s="81"/>
      <c r="E104" s="81"/>
      <c r="F104" s="81"/>
      <c r="G104" s="81"/>
      <c r="H104" s="81"/>
      <c r="I104" s="6"/>
      <c r="J104" s="6"/>
      <c r="K104" s="6"/>
      <c r="L104" s="6"/>
      <c r="M104" s="6"/>
      <c r="N104" s="6"/>
      <c r="O104" s="6"/>
      <c r="P104" s="6"/>
      <c r="Q104" s="6"/>
      <c r="R104" s="6"/>
      <c r="S104" s="6"/>
      <c r="T104" s="6"/>
      <c r="U104" s="6"/>
      <c r="V104" s="6"/>
      <c r="W104" s="6"/>
      <c r="X104" s="6"/>
      <c r="Y104" s="6"/>
      <c r="Z104" s="6"/>
      <c r="AA104" s="6"/>
      <c r="AB104" s="6"/>
      <c r="AC104" s="38"/>
      <c r="AD104" s="6"/>
      <c r="AE104" s="6"/>
      <c r="AF104" s="6"/>
      <c r="AG104" s="6"/>
      <c r="AH104" s="6"/>
      <c r="AI104" s="6"/>
      <c r="AJ104" s="6"/>
      <c r="AK104" s="6"/>
      <c r="AL104" s="6"/>
      <c r="AM104" s="6"/>
      <c r="AN104" s="6"/>
      <c r="AO104" s="6"/>
      <c r="AP104" s="6"/>
      <c r="AQ104" s="6"/>
      <c r="AR104" s="6"/>
      <c r="AS104" s="6"/>
      <c r="AT104" s="6"/>
    </row>
    <row r="105" spans="1:46" ht="12.75" customHeight="1">
      <c r="A105" s="5"/>
      <c r="B105" s="6"/>
      <c r="C105" s="81"/>
      <c r="D105" s="81"/>
      <c r="E105" s="81"/>
      <c r="F105" s="81"/>
      <c r="G105" s="81"/>
      <c r="H105" s="81"/>
      <c r="I105" s="6"/>
      <c r="J105" s="6"/>
      <c r="K105" s="6"/>
      <c r="L105" s="6"/>
      <c r="M105" s="6"/>
      <c r="N105" s="6"/>
      <c r="O105" s="6"/>
      <c r="P105" s="6"/>
      <c r="Q105" s="6"/>
      <c r="R105" s="6"/>
      <c r="S105" s="6"/>
      <c r="T105" s="6"/>
      <c r="U105" s="6"/>
      <c r="V105" s="6"/>
      <c r="W105" s="6"/>
      <c r="X105" s="6"/>
      <c r="Y105" s="6"/>
      <c r="Z105" s="6"/>
      <c r="AA105" s="6"/>
      <c r="AB105" s="6"/>
      <c r="AC105" s="38"/>
      <c r="AD105" s="6"/>
      <c r="AE105" s="6"/>
      <c r="AF105" s="6"/>
      <c r="AG105" s="6"/>
      <c r="AH105" s="6"/>
      <c r="AI105" s="6"/>
      <c r="AJ105" s="6"/>
      <c r="AK105" s="6"/>
      <c r="AL105" s="6"/>
      <c r="AM105" s="6"/>
      <c r="AN105" s="6"/>
      <c r="AO105" s="6"/>
      <c r="AP105" s="6"/>
      <c r="AQ105" s="6"/>
      <c r="AR105" s="6"/>
      <c r="AS105" s="6"/>
      <c r="AT105" s="6"/>
    </row>
    <row r="106" spans="1:46" ht="12.75" customHeight="1">
      <c r="A106" s="5" t="s">
        <v>197</v>
      </c>
      <c r="B106" s="6"/>
      <c r="C106" s="5" t="s">
        <v>434</v>
      </c>
      <c r="D106" s="5" t="s">
        <v>435</v>
      </c>
      <c r="E106" s="5" t="s">
        <v>435</v>
      </c>
      <c r="F106" s="5" t="s">
        <v>435</v>
      </c>
      <c r="G106" s="5" t="s">
        <v>435</v>
      </c>
      <c r="H106" s="5" t="s">
        <v>435</v>
      </c>
      <c r="I106" s="5" t="s">
        <v>435</v>
      </c>
      <c r="J106" s="5" t="s">
        <v>436</v>
      </c>
      <c r="K106" s="5" t="s">
        <v>435</v>
      </c>
      <c r="L106" s="6"/>
      <c r="M106" s="5" t="s">
        <v>437</v>
      </c>
      <c r="N106" s="5" t="s">
        <v>437</v>
      </c>
      <c r="O106" s="5" t="s">
        <v>285</v>
      </c>
      <c r="P106" s="6"/>
      <c r="Q106" s="5" t="s">
        <v>200</v>
      </c>
      <c r="R106" s="6"/>
      <c r="S106" s="5" t="s">
        <v>435</v>
      </c>
      <c r="T106" s="6"/>
      <c r="U106" s="6"/>
      <c r="V106" s="6"/>
      <c r="W106" s="6"/>
      <c r="X106" s="5" t="s">
        <v>438</v>
      </c>
      <c r="Y106" s="6"/>
      <c r="Z106" s="6"/>
      <c r="AA106" s="5" t="s">
        <v>438</v>
      </c>
      <c r="AB106" s="6"/>
      <c r="AC106" s="38" t="s">
        <v>438</v>
      </c>
      <c r="AD106" s="6"/>
      <c r="AE106" s="6"/>
      <c r="AF106" s="6"/>
      <c r="AG106" s="5" t="s">
        <v>289</v>
      </c>
      <c r="AH106" s="6"/>
      <c r="AI106" s="5" t="s">
        <v>200</v>
      </c>
      <c r="AJ106" s="6"/>
      <c r="AK106" s="6"/>
      <c r="AL106" s="6"/>
      <c r="AM106" s="6"/>
      <c r="AN106" s="6"/>
      <c r="AO106" s="6"/>
      <c r="AP106" s="6"/>
      <c r="AQ106" s="6"/>
      <c r="AR106" s="6"/>
      <c r="AS106" s="6"/>
      <c r="AT106" s="6"/>
    </row>
    <row r="107" spans="1:46" ht="12.75" customHeight="1">
      <c r="A107" s="5" t="s">
        <v>210</v>
      </c>
      <c r="B107" s="6"/>
      <c r="C107" s="5" t="s">
        <v>439</v>
      </c>
      <c r="D107" s="6"/>
      <c r="E107" s="6"/>
      <c r="F107" s="5" t="s">
        <v>440</v>
      </c>
      <c r="G107" s="6"/>
      <c r="H107" s="6"/>
      <c r="I107" s="6"/>
      <c r="J107" s="6"/>
      <c r="K107" s="6"/>
      <c r="L107" s="6"/>
      <c r="M107" s="6"/>
      <c r="N107" s="6"/>
      <c r="O107" s="5" t="s">
        <v>441</v>
      </c>
      <c r="P107" s="6"/>
      <c r="Q107" s="6"/>
      <c r="R107" s="6"/>
      <c r="S107" s="6"/>
      <c r="T107" s="6"/>
      <c r="U107" s="6"/>
      <c r="V107" s="6"/>
      <c r="W107" s="6"/>
      <c r="X107" s="5" t="s">
        <v>442</v>
      </c>
      <c r="Y107" s="6"/>
      <c r="Z107" s="6"/>
      <c r="AA107" s="6"/>
      <c r="AB107" s="6"/>
      <c r="AC107" s="5" t="s">
        <v>443</v>
      </c>
      <c r="AD107" s="6"/>
      <c r="AE107" s="6"/>
      <c r="AF107" s="6"/>
      <c r="AG107" s="6"/>
      <c r="AH107" s="6"/>
      <c r="AI107" s="6"/>
      <c r="AJ107" s="6"/>
      <c r="AK107" s="6"/>
      <c r="AL107" s="6"/>
      <c r="AM107" s="6"/>
      <c r="AN107" s="6"/>
      <c r="AO107" s="6"/>
      <c r="AP107" s="6"/>
      <c r="AQ107" s="6"/>
      <c r="AR107" s="6"/>
      <c r="AS107" s="6"/>
      <c r="AT107" s="6"/>
    </row>
    <row r="108" spans="1:46" ht="12.75" customHeight="1">
      <c r="A108" s="5"/>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row>
    <row r="109" spans="1:46" ht="12.7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row>
    <row r="110" spans="1:46" ht="12.75" customHeight="1">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row>
    <row r="111" spans="1:46" ht="12.75" customHeight="1">
      <c r="A111" s="5"/>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row>
    <row r="112" spans="1:46" ht="12.75" customHeight="1">
      <c r="A112" s="5"/>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row>
    <row r="113" spans="1:46" ht="12.75" customHeight="1">
      <c r="A113" s="5"/>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2.75" customHeight="1">
      <c r="A114" s="5"/>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row>
    <row r="115" spans="1:46" ht="12.75" customHeight="1">
      <c r="A115" s="5"/>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row>
    <row r="116" spans="1:46" ht="12.75" customHeight="1">
      <c r="A116" s="5"/>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row>
    <row r="117" spans="1:46" ht="12.75" customHeight="1">
      <c r="A117" s="5"/>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row>
    <row r="118" spans="1:46" ht="12.75" customHeight="1">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ht="12.75" customHeight="1">
      <c r="A119" s="5"/>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row>
    <row r="120" spans="1:46" ht="12.75" customHeight="1">
      <c r="A120" s="5"/>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row>
    <row r="121" spans="1:46" ht="12.75" customHeight="1">
      <c r="A121" s="5"/>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row>
    <row r="122" spans="1:46" ht="12.75" customHeight="1">
      <c r="A122" s="5"/>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row>
    <row r="123" spans="1:46" ht="12.75" customHeight="1">
      <c r="A123" s="5"/>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ht="12.75" customHeight="1">
      <c r="A124" s="5"/>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row>
    <row r="125" spans="1:46" ht="12.75" customHeight="1">
      <c r="A125" s="5"/>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row>
    <row r="126" spans="1:46" ht="12.75" customHeight="1">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row>
    <row r="127" spans="1:46" ht="12.75" customHeight="1">
      <c r="A127" s="5"/>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row>
    <row r="128" spans="1:46" ht="12.7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row>
    <row r="129" spans="1:46" ht="12.7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row>
    <row r="130" spans="1:46" ht="12.75" customHeight="1">
      <c r="A130" s="5"/>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row>
    <row r="131" spans="1:46" ht="12.75" customHeight="1">
      <c r="A131" s="5"/>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row>
    <row r="132" spans="1:46" ht="12.75" customHeight="1">
      <c r="A132" s="5"/>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row>
    <row r="133" spans="1:46" ht="12.75" customHeight="1">
      <c r="A133" s="5"/>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row>
    <row r="134" spans="1:46" ht="12.75" customHeight="1">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row>
    <row r="135" spans="1:46" ht="12.75" customHeigh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row>
    <row r="136" spans="1:46" ht="12.75" customHeigh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row>
    <row r="137" spans="1:46" ht="12.75" customHeigh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row>
    <row r="138" spans="1:46" ht="12.75" customHeigh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row>
    <row r="139" spans="1:46" ht="12.75" customHeigh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row>
    <row r="140" spans="1:46" ht="12.75" customHeigh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row>
    <row r="141" spans="1:46" ht="12.75" customHeigh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row>
    <row r="142" spans="1:46" ht="12.75" customHeigh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row>
    <row r="143" spans="1:46" ht="12.75" customHeigh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row>
    <row r="144" spans="1:46" ht="12.75" customHeigh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row>
    <row r="145" spans="1:46" ht="12.75" customHeight="1">
      <c r="A145" s="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row>
    <row r="146" spans="1:46" ht="12.75" customHeight="1">
      <c r="A146" s="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row>
    <row r="147" spans="1:46" ht="12.75" customHeight="1">
      <c r="A147" s="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row>
    <row r="148" spans="1:46" ht="12.75" customHeight="1">
      <c r="A148" s="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row>
    <row r="149" spans="1:46" ht="12.75" customHeight="1">
      <c r="A149" s="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row>
    <row r="150" spans="1:46" ht="12.75" customHeight="1">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row>
    <row r="151" spans="1:46" ht="12.75" customHeight="1">
      <c r="A151" s="5"/>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row>
    <row r="152" spans="1:46" ht="12.75" customHeight="1">
      <c r="A152" s="5"/>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row>
    <row r="153" spans="1:46" ht="12.75" customHeight="1">
      <c r="A153" s="5"/>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row>
    <row r="154" spans="1:46" ht="12.75" customHeight="1">
      <c r="A154" s="5"/>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row>
    <row r="155" spans="1:46" ht="12.75" customHeight="1">
      <c r="A155" s="5"/>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row>
    <row r="156" spans="1:46" ht="12.7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row>
    <row r="157" spans="1:46" ht="12.75" customHeight="1">
      <c r="A157" s="5"/>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row>
    <row r="158" spans="1:46" ht="12.7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row>
    <row r="159" spans="1:46" ht="12.75" customHeight="1">
      <c r="A159" s="5"/>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row>
    <row r="160" spans="1:46" ht="12.7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row>
    <row r="161" spans="1:46" ht="12.75" customHeight="1">
      <c r="A161" s="5"/>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row>
    <row r="162" spans="1:46" ht="12.75" customHeight="1">
      <c r="A162" s="5"/>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row>
    <row r="163" spans="1:46" ht="12.75" customHeight="1">
      <c r="A163" s="5"/>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row>
    <row r="164" spans="1:46" ht="12.75" customHeight="1">
      <c r="A164" s="5"/>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row>
    <row r="165" spans="1:46" ht="12.75" customHeight="1">
      <c r="A165" s="5"/>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row>
    <row r="166" spans="1:46" ht="12.75" customHeight="1">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row>
    <row r="167" spans="1:46" ht="12.75" customHeight="1">
      <c r="A167" s="5"/>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row>
    <row r="168" spans="1:46" ht="12.75" customHeight="1">
      <c r="A168" s="5"/>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row>
    <row r="169" spans="1:46" ht="12.75" customHeight="1">
      <c r="A169" s="5"/>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row>
    <row r="170" spans="1:46" ht="12.75" customHeight="1">
      <c r="A170" s="5"/>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row>
    <row r="171" spans="1:46" ht="12.75" customHeight="1">
      <c r="A171" s="5"/>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row>
    <row r="172" spans="1:46" ht="12.75" customHeight="1">
      <c r="A172" s="5"/>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row>
    <row r="173" spans="1:46" ht="12.75" customHeight="1">
      <c r="A173" s="5"/>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row>
    <row r="174" spans="1:46" ht="12.75" customHeight="1">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row>
    <row r="175" spans="1:46" ht="12.75" customHeight="1">
      <c r="A175" s="5"/>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row>
    <row r="176" spans="1:46" ht="12.75" customHeight="1">
      <c r="A176" s="5"/>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row>
    <row r="177" spans="1:46" ht="12.75" customHeight="1">
      <c r="A177" s="5"/>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row>
    <row r="178" spans="1:46" ht="12.7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row>
    <row r="179" spans="1:46" ht="12.75" customHeight="1">
      <c r="A179" s="5"/>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row>
    <row r="180" spans="1:46" ht="12.75" customHeight="1">
      <c r="A180" s="5"/>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row>
    <row r="181" spans="1:46" ht="12.75" customHeight="1">
      <c r="A181" s="5"/>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row>
    <row r="182" spans="1:46" ht="12.75" customHeight="1">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row>
    <row r="183" spans="1:46" ht="12.75" customHeight="1">
      <c r="A183" s="5"/>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row>
    <row r="184" spans="1:46" ht="12.75" customHeight="1">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row>
    <row r="185" spans="1:46" ht="12.75" customHeight="1">
      <c r="A185" s="5"/>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row>
    <row r="186" spans="1:46" ht="12.75" customHeight="1">
      <c r="A186" s="5"/>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row>
    <row r="187" spans="1:46" ht="12.75" customHeight="1">
      <c r="A187" s="5"/>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row>
    <row r="188" spans="1:46" ht="12.75" customHeight="1">
      <c r="A188" s="5"/>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row>
    <row r="189" spans="1:46" ht="12.75" customHeight="1">
      <c r="A189" s="5"/>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row>
    <row r="190" spans="1:46" ht="12.75" customHeight="1">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row>
    <row r="191" spans="1:46" ht="12.75" customHeight="1">
      <c r="A191" s="5"/>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row>
    <row r="192" spans="1:46" ht="12.75" customHeight="1">
      <c r="A192" s="5"/>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row>
    <row r="193" spans="1:46" ht="12.75" customHeight="1">
      <c r="A193" s="5"/>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row>
    <row r="194" spans="1:46" ht="12.75" customHeight="1">
      <c r="A194" s="5"/>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row>
    <row r="195" spans="1:46" ht="12.75" customHeight="1">
      <c r="A195" s="5"/>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row>
    <row r="196" spans="1:46" ht="12.75" customHeight="1">
      <c r="A196" s="5"/>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row>
    <row r="197" spans="1:46" ht="12.75" customHeight="1">
      <c r="A197" s="5"/>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row>
    <row r="198" spans="1:46" ht="12.75" customHeight="1">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row>
    <row r="199" spans="1:46" ht="12.75" customHeight="1">
      <c r="A199" s="5"/>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row>
    <row r="200" spans="1:46" ht="12.75" customHeight="1">
      <c r="A200" s="5"/>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row>
    <row r="201" spans="1:46" ht="12.75" customHeight="1">
      <c r="A201" s="5"/>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row>
    <row r="202" spans="1:46" ht="12.75" customHeight="1">
      <c r="A202" s="5"/>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row>
    <row r="203" spans="1:46" ht="12.75" customHeight="1">
      <c r="A203" s="5"/>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row>
    <row r="204" spans="1:46" ht="12.75" customHeight="1">
      <c r="A204" s="5"/>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row>
    <row r="205" spans="1:46" ht="12.75" customHeight="1">
      <c r="A205" s="5"/>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row>
    <row r="206" spans="1:46" ht="12.75" customHeight="1">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row>
    <row r="207" spans="1:46" ht="12.75" customHeight="1">
      <c r="A207" s="5"/>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row>
    <row r="208" spans="1:4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row>
    <row r="209" spans="1:4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row>
    <row r="210" spans="1:4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row>
    <row r="211" spans="1:4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row>
    <row r="212" spans="1:4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row>
    <row r="213" spans="1:4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row>
    <row r="214" spans="1:4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row>
    <row r="215" spans="1:4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row>
    <row r="216" spans="1:4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row>
    <row r="217" spans="1:4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row>
    <row r="218" spans="1:4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row>
    <row r="219" spans="1:4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row>
    <row r="220" spans="1:4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row>
    <row r="221" spans="1:4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row>
    <row r="222" spans="1:4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row>
    <row r="223" spans="1:4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row>
    <row r="224" spans="1:4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row>
    <row r="225" spans="1:4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row>
    <row r="226" spans="1:4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row>
    <row r="227" spans="1:4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row>
    <row r="228" spans="1:4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row>
    <row r="229" spans="1:4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row>
    <row r="230" spans="1:4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row>
    <row r="231" spans="1:4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row>
    <row r="232" spans="1:4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row>
    <row r="233" spans="1:4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row>
    <row r="234" spans="1:4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row>
    <row r="235" spans="1:4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row>
    <row r="236" spans="1:4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row>
    <row r="237" spans="1:4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row>
    <row r="238" spans="1:4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row>
    <row r="239" spans="1:4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row>
    <row r="240" spans="1:4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row>
    <row r="241" spans="1:4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row>
    <row r="242" spans="1:4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row>
    <row r="243" spans="1:4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row>
    <row r="244" spans="1:4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row>
    <row r="245" spans="1:4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row>
    <row r="246" spans="1:4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row>
    <row r="247" spans="1:4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row>
    <row r="248" spans="1:4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row>
    <row r="249" spans="1:4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row>
    <row r="250" spans="1:4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row>
    <row r="251" spans="1:4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row>
    <row r="252" spans="1:4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1:4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1:4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1:4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1:4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1:4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1:4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1:4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1:4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1:4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1:4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1:4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row>
    <row r="264" spans="1:4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row>
    <row r="265" spans="1:4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1:4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1:4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row>
    <row r="268" spans="1:4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row>
    <row r="269" spans="1:4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row>
    <row r="270" spans="1:4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row>
    <row r="271" spans="1:4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row>
    <row r="272" spans="1:4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row>
    <row r="273" spans="1:4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row>
    <row r="274" spans="1:4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row>
    <row r="275" spans="1:4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row>
    <row r="276" spans="1:4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row>
    <row r="277" spans="1:4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row>
    <row r="278" spans="1:4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row>
    <row r="279" spans="1:4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row>
    <row r="280" spans="1:4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row>
    <row r="281" spans="1:4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row>
    <row r="282" spans="1:4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row>
    <row r="283" spans="1:4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row>
    <row r="284" spans="1:4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row>
    <row r="285" spans="1:4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row>
    <row r="286" spans="1:4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row>
    <row r="287" spans="1:4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row>
    <row r="288" spans="1:4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row>
    <row r="289" spans="1:4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row>
    <row r="290" spans="1:4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row>
    <row r="291" spans="1:4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row>
    <row r="292" spans="1:4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row>
    <row r="293" spans="1:4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row>
    <row r="294" spans="1:4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row>
    <row r="295" spans="1:4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row>
    <row r="296" spans="1:4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row>
    <row r="297" spans="1:4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row>
    <row r="298" spans="1:4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row>
    <row r="299" spans="1:4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row>
    <row r="300" spans="1:4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row>
    <row r="301" spans="1:4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row>
    <row r="302" spans="1:4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row>
    <row r="303" spans="1:4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row>
    <row r="304" spans="1:4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row>
    <row r="305" spans="1:4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row>
    <row r="306" spans="1:4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row>
    <row r="307" spans="1:4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row>
    <row r="308" spans="1:4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row>
    <row r="309" spans="1:4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row>
    <row r="310" spans="1:4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row>
    <row r="311" spans="1:4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row>
    <row r="312" spans="1:4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row>
    <row r="313" spans="1:4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row>
    <row r="314" spans="1:4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row>
    <row r="315" spans="1:4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row>
    <row r="316" spans="1:4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row>
    <row r="317" spans="1:4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row>
    <row r="318" spans="1:4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row>
    <row r="319" spans="1:4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row>
    <row r="320" spans="1:4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row>
    <row r="321" spans="1:4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row>
    <row r="322" spans="1:4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row>
    <row r="323" spans="1:4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row>
    <row r="324" spans="1:4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row>
    <row r="325" spans="1:4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row>
    <row r="326" spans="1:4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row>
    <row r="327" spans="1:4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row>
    <row r="328" spans="1:4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row>
    <row r="329" spans="1:4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row>
    <row r="330" spans="1:4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row>
    <row r="331" spans="1:4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row>
    <row r="332" spans="1:4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row>
    <row r="333" spans="1:4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row>
    <row r="334" spans="1:4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row>
    <row r="335" spans="1:4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row>
    <row r="336" spans="1:4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row>
    <row r="337" spans="1:4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row>
    <row r="338" spans="1:4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row>
    <row r="339" spans="1:4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row>
    <row r="340" spans="1:4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row>
    <row r="341" spans="1:4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row>
    <row r="342" spans="1:4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row>
    <row r="343" spans="1:4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row>
    <row r="344" spans="1:4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row>
    <row r="345" spans="1:4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row>
    <row r="346" spans="1:4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row>
    <row r="347" spans="1:4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row>
    <row r="348" spans="1:4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row>
    <row r="349" spans="1:4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row>
    <row r="350" spans="1:4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row>
    <row r="351" spans="1:4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row>
    <row r="352" spans="1:4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row>
    <row r="353" spans="1:4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row>
    <row r="354" spans="1:4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row>
    <row r="355" spans="1:4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row>
    <row r="356" spans="1:4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row>
    <row r="357" spans="1:4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row>
    <row r="358" spans="1:4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row>
    <row r="359" spans="1:4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row>
    <row r="360" spans="1:4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row>
    <row r="361" spans="1:4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row>
    <row r="362" spans="1:4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row>
    <row r="363" spans="1:4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row>
    <row r="364" spans="1:4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row>
    <row r="365" spans="1:4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row>
    <row r="366" spans="1:4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row>
    <row r="367" spans="1:4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row>
    <row r="368" spans="1:4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row>
    <row r="369" spans="1:4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row>
    <row r="370" spans="1:4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row>
    <row r="371" spans="1:4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row>
    <row r="372" spans="1:4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row>
    <row r="373" spans="1:4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row>
    <row r="374" spans="1:4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row>
    <row r="375" spans="1:4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row>
    <row r="376" spans="1:4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row>
    <row r="377" spans="1:4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row>
    <row r="378" spans="1:4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row>
    <row r="379" spans="1:4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row>
    <row r="380" spans="1:4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row>
    <row r="381" spans="1:4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row>
    <row r="382" spans="1:4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row>
    <row r="383" spans="1:4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row>
    <row r="384" spans="1:4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row>
    <row r="385" spans="1:4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row>
    <row r="386" spans="1:4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row>
    <row r="387" spans="1:4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row>
    <row r="388" spans="1:4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row>
    <row r="389" spans="1:4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row>
    <row r="390" spans="1:4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row>
    <row r="391" spans="1:4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row>
    <row r="392" spans="1:4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row>
    <row r="393" spans="1:4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row>
    <row r="394" spans="1:4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row>
    <row r="395" spans="1:4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row>
    <row r="396" spans="1:4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row>
    <row r="397" spans="1:4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row>
    <row r="398" spans="1:4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row>
    <row r="399" spans="1:4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row>
    <row r="400" spans="1:4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row>
    <row r="401" spans="1:4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row>
    <row r="402" spans="1:4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row>
    <row r="403" spans="1:4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row>
    <row r="404" spans="1:4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row>
    <row r="405" spans="1:4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row>
    <row r="406" spans="1:4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row>
    <row r="407" spans="1:4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row>
    <row r="408" spans="1:4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row>
    <row r="409" spans="1:4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row>
    <row r="410" spans="1:4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row>
    <row r="411" spans="1:4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row>
    <row r="412" spans="1:4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row>
    <row r="413" spans="1:4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row>
    <row r="414" spans="1:4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row>
    <row r="415" spans="1:4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row>
    <row r="416" spans="1:4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row>
    <row r="417" spans="1:4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row>
    <row r="418" spans="1:4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row>
    <row r="419" spans="1:4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row>
    <row r="420" spans="1:4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row>
    <row r="421" spans="1:4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row>
    <row r="422" spans="1:4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row>
    <row r="423" spans="1:4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row>
    <row r="424" spans="1:4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row>
    <row r="425" spans="1:4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row>
    <row r="426" spans="1:4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row>
    <row r="427" spans="1:4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row>
    <row r="428" spans="1:4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row>
    <row r="429" spans="1:4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row>
    <row r="430" spans="1:4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row>
    <row r="431" spans="1:4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row>
    <row r="432" spans="1:4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row>
    <row r="433" spans="1:4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row>
    <row r="434" spans="1:4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row>
    <row r="435" spans="1:4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row>
    <row r="436" spans="1:4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row>
    <row r="437" spans="1:4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row>
    <row r="438" spans="1:4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row>
    <row r="439" spans="1:4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row>
    <row r="440" spans="1:4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row>
    <row r="441" spans="1:4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row>
    <row r="442" spans="1:4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row>
    <row r="443" spans="1:4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row>
    <row r="444" spans="1:4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row>
    <row r="445" spans="1:4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row>
    <row r="446" spans="1:4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row>
    <row r="447" spans="1:4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row>
    <row r="448" spans="1:4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row>
    <row r="449" spans="1:4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row>
    <row r="450" spans="1:4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row>
    <row r="451" spans="1:4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row>
    <row r="452" spans="1:4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row>
    <row r="453" spans="1:4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row>
    <row r="454" spans="1:4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row>
    <row r="455" spans="1:4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row>
    <row r="456" spans="1:4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row>
    <row r="457" spans="1:4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row>
    <row r="458" spans="1:4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row>
    <row r="459" spans="1:4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row>
    <row r="460" spans="1:4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row>
    <row r="461" spans="1:4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row>
    <row r="462" spans="1:4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row>
    <row r="463" spans="1:4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row>
    <row r="464" spans="1:4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row>
    <row r="465" spans="1:4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row>
    <row r="466" spans="1:4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row>
    <row r="467" spans="1:4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row>
    <row r="468" spans="1:4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row>
    <row r="469" spans="1:4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row>
    <row r="470" spans="1:4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row>
    <row r="471" spans="1:4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row>
    <row r="472" spans="1:4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row>
    <row r="473" spans="1:4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row>
    <row r="474" spans="1:4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row>
    <row r="475" spans="1:4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row>
    <row r="476" spans="1:4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row>
    <row r="477" spans="1:4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row>
    <row r="478" spans="1:4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row>
    <row r="479" spans="1:4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row>
    <row r="480" spans="1:4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row>
    <row r="481" spans="1:4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row>
    <row r="482" spans="1:4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row>
    <row r="483" spans="1:4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row>
    <row r="484" spans="1:4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row>
    <row r="485" spans="1:4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row>
    <row r="486" spans="1:4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row>
    <row r="487" spans="1:4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row>
    <row r="488" spans="1:4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row>
    <row r="489" spans="1:4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row>
    <row r="490" spans="1:4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row>
    <row r="491" spans="1:4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row>
    <row r="492" spans="1:4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row>
    <row r="493" spans="1:4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row>
    <row r="494" spans="1:4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row>
    <row r="495" spans="1:4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row>
    <row r="496" spans="1:4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row>
    <row r="497" spans="1:4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row>
    <row r="498" spans="1:4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row>
    <row r="499" spans="1:4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row>
    <row r="500" spans="1:4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row>
    <row r="501" spans="1:4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row>
    <row r="502" spans="1:4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row>
    <row r="503" spans="1:4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row>
    <row r="504" spans="1:4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row>
    <row r="505" spans="1:4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row>
    <row r="506" spans="1:4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row>
    <row r="507" spans="1:4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row>
    <row r="508" spans="1:4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row>
    <row r="509" spans="1:4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row>
    <row r="510" spans="1:4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row>
    <row r="511" spans="1:4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row>
    <row r="512" spans="1:4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row>
    <row r="513" spans="1:4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row>
    <row r="514" spans="1:4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row>
    <row r="515" spans="1:4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row>
    <row r="516" spans="1:4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row>
    <row r="517" spans="1:4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row>
    <row r="518" spans="1:4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row>
    <row r="519" spans="1:4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row>
    <row r="520" spans="1:4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row>
    <row r="521" spans="1:4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row>
    <row r="522" spans="1:4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row>
    <row r="523" spans="1:4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row>
    <row r="524" spans="1:4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row>
    <row r="525" spans="1:4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row>
    <row r="526" spans="1:4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row>
    <row r="527" spans="1:4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row>
    <row r="528" spans="1:4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row>
    <row r="529" spans="1:4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row>
    <row r="530" spans="1:4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row>
    <row r="531" spans="1:4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row>
    <row r="532" spans="1:4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row>
    <row r="533" spans="1:4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row>
    <row r="534" spans="1:4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row>
    <row r="535" spans="1:4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row>
    <row r="536" spans="1:4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row>
    <row r="537" spans="1:4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row>
    <row r="538" spans="1:4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row>
    <row r="539" spans="1:4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row>
    <row r="540" spans="1:4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row>
    <row r="541" spans="1:4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row>
    <row r="542" spans="1:4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row>
    <row r="543" spans="1:4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row>
    <row r="544" spans="1:4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row>
    <row r="545" spans="1:4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row>
    <row r="546" spans="1:4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row>
    <row r="547" spans="1:4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row>
    <row r="548" spans="1:4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row>
    <row r="549" spans="1:4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row>
    <row r="550" spans="1:4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row>
    <row r="551" spans="1:4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row>
    <row r="552" spans="1:4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row>
    <row r="553" spans="1:4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row>
    <row r="554" spans="1:4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row>
    <row r="555" spans="1:4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row>
    <row r="556" spans="1:4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row>
    <row r="557" spans="1:4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row>
    <row r="558" spans="1:4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row>
    <row r="559" spans="1:4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row>
    <row r="560" spans="1:4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row>
    <row r="561" spans="1:4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row>
    <row r="562" spans="1:4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row>
    <row r="563" spans="1:4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row>
    <row r="564" spans="1:4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row>
    <row r="565" spans="1:4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row>
    <row r="566" spans="1:4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row>
    <row r="567" spans="1:4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row>
    <row r="568" spans="1:4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row>
    <row r="569" spans="1:4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row>
    <row r="570" spans="1:4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row>
    <row r="571" spans="1:4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row>
    <row r="572" spans="1:4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row>
    <row r="573" spans="1:4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row>
    <row r="574" spans="1:4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row>
    <row r="575" spans="1:4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row>
    <row r="576" spans="1:4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row>
    <row r="577" spans="1:4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row>
    <row r="578" spans="1:4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row>
    <row r="579" spans="1:4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row>
    <row r="580" spans="1:4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row>
    <row r="581" spans="1:4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row>
    <row r="582" spans="1:4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row>
    <row r="583" spans="1:4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row>
    <row r="584" spans="1:4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row>
    <row r="585" spans="1:4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row>
    <row r="586" spans="1:4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row>
    <row r="587" spans="1:4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row>
    <row r="588" spans="1:4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row>
    <row r="589" spans="1:4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row>
    <row r="590" spans="1:4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row>
    <row r="591" spans="1:4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row>
    <row r="592" spans="1:4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row>
    <row r="593" spans="1:4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row>
    <row r="594" spans="1:4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row>
    <row r="595" spans="1:4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row>
    <row r="596" spans="1:4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row>
    <row r="597" spans="1:4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row>
    <row r="598" spans="1:4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row>
    <row r="599" spans="1:4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row>
    <row r="600" spans="1:4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row>
    <row r="601" spans="1:4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row>
    <row r="602" spans="1:4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row>
    <row r="603" spans="1:4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row>
    <row r="604" spans="1:4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row>
    <row r="605" spans="1:4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row>
    <row r="606" spans="1:4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row>
    <row r="607" spans="1:4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row>
    <row r="608" spans="1:4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row>
    <row r="609" spans="1:4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row>
    <row r="610" spans="1:4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row>
    <row r="611" spans="1:4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row>
    <row r="612" spans="1:4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row>
    <row r="613" spans="1:4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row>
    <row r="614" spans="1:4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row>
    <row r="615" spans="1:4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row>
    <row r="616" spans="1:4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row>
    <row r="617" spans="1:4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row>
    <row r="618" spans="1:4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row>
    <row r="619" spans="1:4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row>
    <row r="620" spans="1:4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row>
    <row r="621" spans="1:4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row>
    <row r="622" spans="1:4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row>
    <row r="623" spans="1:4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row>
    <row r="624" spans="1:4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row>
    <row r="625" spans="1:4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row>
    <row r="626" spans="1:4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row>
    <row r="627" spans="1:4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row>
    <row r="628" spans="1:4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row>
    <row r="629" spans="1:4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row>
    <row r="630" spans="1:4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row>
    <row r="631" spans="1:4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row>
    <row r="632" spans="1:4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row>
    <row r="633" spans="1:4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row>
    <row r="634" spans="1:4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row>
    <row r="635" spans="1:4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row>
    <row r="636" spans="1:4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row>
    <row r="637" spans="1:4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row>
    <row r="638" spans="1:4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row>
    <row r="639" spans="1:4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row>
    <row r="640" spans="1:4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row>
    <row r="641" spans="1:4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row>
    <row r="642" spans="1:4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row>
    <row r="643" spans="1:4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row>
    <row r="644" spans="1:4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row>
    <row r="645" spans="1:4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row>
    <row r="646" spans="1:4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row>
    <row r="647" spans="1:4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row>
    <row r="648" spans="1:4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row>
    <row r="649" spans="1:4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row>
    <row r="650" spans="1:4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row>
    <row r="651" spans="1:4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row>
    <row r="652" spans="1:4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row>
    <row r="653" spans="1:4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row>
    <row r="654" spans="1:4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row>
    <row r="655" spans="1:4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row>
    <row r="656" spans="1:4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row>
    <row r="657" spans="1:4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row>
    <row r="658" spans="1:4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row>
    <row r="659" spans="1:4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row>
    <row r="660" spans="1:4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row>
    <row r="661" spans="1:4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row>
    <row r="662" spans="1:4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row>
    <row r="663" spans="1:4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row>
    <row r="664" spans="1:4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row>
    <row r="665" spans="1:4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row>
    <row r="666" spans="1:4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row>
    <row r="667" spans="1:4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row>
    <row r="668" spans="1:4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row>
    <row r="669" spans="1:4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row>
    <row r="670" spans="1:4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row>
    <row r="671" spans="1:4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row>
    <row r="672" spans="1:4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row>
    <row r="673" spans="1:4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row>
    <row r="674" spans="1:4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row>
    <row r="675" spans="1:4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row>
    <row r="676" spans="1:4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row>
    <row r="677" spans="1:4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row>
    <row r="678" spans="1:4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row>
    <row r="679" spans="1:4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row>
    <row r="680" spans="1:4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row>
    <row r="681" spans="1:4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row>
    <row r="682" spans="1:4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row>
    <row r="683" spans="1:4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row>
    <row r="684" spans="1:4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row>
    <row r="685" spans="1:4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row>
    <row r="686" spans="1:4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row>
    <row r="687" spans="1:4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row>
    <row r="688" spans="1:4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row>
    <row r="689" spans="1:4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row>
    <row r="690" spans="1:4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row>
    <row r="691" spans="1:4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row>
    <row r="692" spans="1:4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row>
    <row r="693" spans="1:4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row>
    <row r="694" spans="1:4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row>
    <row r="695" spans="1:4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row>
    <row r="696" spans="1:4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row>
    <row r="697" spans="1:4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row>
    <row r="698" spans="1:4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row>
    <row r="699" spans="1:4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row>
    <row r="700" spans="1:4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row>
    <row r="701" spans="1:4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row>
    <row r="702" spans="1:4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row>
    <row r="703" spans="1:4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row>
    <row r="704" spans="1:4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row>
    <row r="705" spans="1:4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row>
    <row r="706" spans="1:4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row>
    <row r="707" spans="1:4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row>
    <row r="708" spans="1:4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row>
    <row r="709" spans="1:4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row>
    <row r="710" spans="1:4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row>
    <row r="711" spans="1:4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row>
    <row r="712" spans="1:4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row>
    <row r="713" spans="1:4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row>
    <row r="714" spans="1:4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row>
    <row r="715" spans="1:4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row>
    <row r="716" spans="1:4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row>
    <row r="717" spans="1:4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row>
    <row r="718" spans="1:4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row>
    <row r="719" spans="1:4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row>
    <row r="720" spans="1:4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row>
    <row r="721" spans="1:4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row>
    <row r="722" spans="1:4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row>
    <row r="723" spans="1:4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row>
    <row r="724" spans="1:4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row>
    <row r="725" spans="1:4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row>
    <row r="726" spans="1:4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row>
    <row r="727" spans="1:4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row>
    <row r="728" spans="1:4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row>
    <row r="729" spans="1:4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row>
    <row r="730" spans="1:4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row>
    <row r="731" spans="1:4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row>
    <row r="732" spans="1:4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row>
    <row r="733" spans="1:4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row>
    <row r="734" spans="1:4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row>
    <row r="735" spans="1:4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row>
    <row r="736" spans="1:4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row>
    <row r="737" spans="1:4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row>
    <row r="738" spans="1:4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row>
    <row r="739" spans="1:4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row>
    <row r="740" spans="1:4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row>
    <row r="741" spans="1:4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row>
    <row r="742" spans="1:4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row>
    <row r="743" spans="1:4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row>
    <row r="744" spans="1:4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row>
    <row r="745" spans="1:4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row>
    <row r="746" spans="1:4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row>
    <row r="747" spans="1:4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row>
    <row r="748" spans="1:4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row>
    <row r="749" spans="1:4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row>
    <row r="750" spans="1:4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row>
    <row r="751" spans="1:4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row>
    <row r="752" spans="1:4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row>
    <row r="753" spans="1:4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row>
    <row r="754" spans="1:4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row>
    <row r="755" spans="1:4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row>
    <row r="756" spans="1:4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row>
    <row r="757" spans="1:4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row>
    <row r="758" spans="1:4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row>
    <row r="759" spans="1:4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row>
    <row r="760" spans="1:4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row>
    <row r="761" spans="1:4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row>
    <row r="762" spans="1:4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row>
    <row r="763" spans="1:4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row>
    <row r="764" spans="1:4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row>
    <row r="765" spans="1:4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row>
    <row r="766" spans="1:4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row>
    <row r="767" spans="1:4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row>
    <row r="768" spans="1:4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row>
    <row r="769" spans="1:4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row>
    <row r="770" spans="1:4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row>
    <row r="771" spans="1:4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row>
    <row r="772" spans="1:4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row>
    <row r="773" spans="1:4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row>
    <row r="774" spans="1:4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row>
    <row r="775" spans="1:4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row>
    <row r="776" spans="1:4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row>
    <row r="777" spans="1:4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row>
    <row r="778" spans="1:4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row>
    <row r="779" spans="1:4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row>
    <row r="780" spans="1:4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row>
    <row r="781" spans="1:4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row>
    <row r="782" spans="1:4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row>
    <row r="783" spans="1:4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row>
    <row r="784" spans="1:4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row>
    <row r="785" spans="1:4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row>
    <row r="786" spans="1:4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row>
    <row r="787" spans="1:4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row>
    <row r="788" spans="1:4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row>
    <row r="789" spans="1:4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row>
    <row r="790" spans="1:4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row>
    <row r="791" spans="1:4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row>
    <row r="792" spans="1:4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row>
    <row r="793" spans="1:4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row>
    <row r="794" spans="1:4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row>
    <row r="795" spans="1:4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row>
    <row r="796" spans="1:4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row>
    <row r="797" spans="1:4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row>
    <row r="798" spans="1:4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row>
    <row r="799" spans="1:4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row>
    <row r="800" spans="1:4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row>
    <row r="801" spans="1:4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row>
    <row r="802" spans="1:4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row>
    <row r="803" spans="1:4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row>
    <row r="804" spans="1:4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row>
    <row r="805" spans="1:4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row>
    <row r="806" spans="1:4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row>
    <row r="807" spans="1:4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row>
    <row r="808" spans="1:4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row>
    <row r="809" spans="1:4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row>
    <row r="810" spans="1:4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row>
    <row r="811" spans="1:4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row>
    <row r="812" spans="1:4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row>
    <row r="813" spans="1:4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row>
    <row r="814" spans="1:4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row>
    <row r="815" spans="1:4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row>
    <row r="816" spans="1:4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row>
    <row r="817" spans="1:4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row>
    <row r="818" spans="1:4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row>
    <row r="819" spans="1:4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row>
    <row r="820" spans="1:4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row>
    <row r="821" spans="1:4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row>
    <row r="822" spans="1:4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row>
    <row r="823" spans="1:4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row>
    <row r="824" spans="1:4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row>
    <row r="825" spans="1:4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row>
    <row r="826" spans="1:4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row>
    <row r="827" spans="1:4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row>
    <row r="828" spans="1:4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row>
    <row r="829" spans="1:4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row>
    <row r="830" spans="1:4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row>
    <row r="831" spans="1:4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row>
    <row r="832" spans="1:4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row>
    <row r="833" spans="1:4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row>
    <row r="834" spans="1:4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row>
    <row r="835" spans="1:4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row>
    <row r="836" spans="1:4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row>
    <row r="837" spans="1:4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row>
    <row r="838" spans="1:4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row>
    <row r="839" spans="1:4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row>
    <row r="840" spans="1:4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row>
    <row r="841" spans="1:4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row>
    <row r="842" spans="1:4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row>
    <row r="843" spans="1:4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row>
    <row r="844" spans="1:4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row>
    <row r="845" spans="1:4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row>
    <row r="846" spans="1:4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row>
    <row r="847" spans="1:4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row>
    <row r="848" spans="1:4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row>
    <row r="849" spans="1:4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row>
    <row r="850" spans="1:4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row>
    <row r="851" spans="1:4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row>
    <row r="852" spans="1:4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row>
    <row r="853" spans="1:4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row>
    <row r="854" spans="1:4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row>
    <row r="855" spans="1:4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row>
    <row r="856" spans="1:4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row>
    <row r="857" spans="1:4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row>
    <row r="858" spans="1:4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row>
    <row r="859" spans="1:4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row>
    <row r="860" spans="1:4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row>
    <row r="861" spans="1:4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row>
    <row r="862" spans="1:4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row>
    <row r="863" spans="1:4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row>
    <row r="864" spans="1:4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row>
    <row r="865" spans="1:4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row>
    <row r="866" spans="1:4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row>
    <row r="867" spans="1:4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row>
    <row r="868" spans="1:4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row>
    <row r="869" spans="1:4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row>
    <row r="870" spans="1:4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row>
    <row r="871" spans="1:4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row>
    <row r="872" spans="1:4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row>
    <row r="873" spans="1:4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row>
    <row r="874" spans="1:4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row>
    <row r="875" spans="1:4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row>
    <row r="876" spans="1:4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row>
    <row r="877" spans="1:4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row>
    <row r="878" spans="1:4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row>
    <row r="879" spans="1:4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row>
    <row r="880" spans="1:4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row>
    <row r="881" spans="1:4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row>
    <row r="882" spans="1:4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row>
    <row r="883" spans="1:4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row>
    <row r="884" spans="1:4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row>
    <row r="885" spans="1:4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row>
    <row r="886" spans="1:4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row>
    <row r="887" spans="1:4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row>
    <row r="888" spans="1:4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row>
    <row r="889" spans="1:4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row>
    <row r="890" spans="1:4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row>
    <row r="891" spans="1:4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row>
    <row r="892" spans="1:4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row>
    <row r="893" spans="1:4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row>
    <row r="894" spans="1:4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row>
    <row r="895" spans="1:4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row>
    <row r="896" spans="1:4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row>
    <row r="897" spans="1:4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row>
    <row r="898" spans="1:4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row>
    <row r="899" spans="1:4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row>
    <row r="900" spans="1:4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row>
    <row r="901" spans="1:4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row>
    <row r="902" spans="1:4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row>
    <row r="903" spans="1:4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row>
    <row r="904" spans="1:4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row>
    <row r="905" spans="1:4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row>
    <row r="906" spans="1:4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row>
    <row r="907" spans="1:4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row>
    <row r="908" spans="1:4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row>
    <row r="909" spans="1:4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row>
    <row r="910" spans="1:4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row>
    <row r="911" spans="1:4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row>
    <row r="912" spans="1:4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row>
    <row r="913" spans="1:4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row>
    <row r="914" spans="1:4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row>
    <row r="915" spans="1:4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row>
    <row r="916" spans="1:4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row>
    <row r="917" spans="1:4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row>
    <row r="918" spans="1:4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row>
    <row r="919" spans="1:4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row>
    <row r="920" spans="1:4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row>
    <row r="921" spans="1:4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row>
    <row r="922" spans="1:4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row>
    <row r="923" spans="1:4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row>
    <row r="924" spans="1:4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row>
    <row r="925" spans="1:4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row>
    <row r="926" spans="1:4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row>
    <row r="927" spans="1:4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row>
    <row r="928" spans="1:4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row>
    <row r="929" spans="1:4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row>
    <row r="930" spans="1:4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row>
    <row r="931" spans="1:4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row>
    <row r="932" spans="1:4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row>
    <row r="933" spans="1:4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row>
    <row r="934" spans="1:4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row>
    <row r="935" spans="1:4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row>
    <row r="936" spans="1:4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row>
    <row r="937" spans="1:4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row>
    <row r="938" spans="1:4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row>
    <row r="939" spans="1:4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row>
    <row r="940" spans="1:4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row>
    <row r="941" spans="1:4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row>
    <row r="942" spans="1:4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row>
    <row r="943" spans="1:4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row>
    <row r="944" spans="1:4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row>
    <row r="945" spans="1:4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row>
    <row r="946" spans="1:4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row>
    <row r="947" spans="1:4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row>
    <row r="948" spans="1:4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row>
    <row r="949" spans="1:4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row>
    <row r="950" spans="1:4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row>
    <row r="951" spans="1:4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row>
    <row r="952" spans="1:4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row>
    <row r="953" spans="1:4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row>
    <row r="954" spans="1:4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row>
    <row r="955" spans="1:4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row>
    <row r="956" spans="1:4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row>
    <row r="957" spans="1:4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row>
    <row r="958" spans="1:4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row>
    <row r="959" spans="1:4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row>
    <row r="960" spans="1:4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row>
    <row r="961" spans="1:4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row>
    <row r="962" spans="1:4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row>
    <row r="963" spans="1:4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row>
    <row r="964" spans="1:4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row>
    <row r="965" spans="1:4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row>
    <row r="966" spans="1:4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row>
    <row r="967" spans="1:4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row>
    <row r="968" spans="1:4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row>
    <row r="969" spans="1:4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row>
    <row r="970" spans="1:4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row>
    <row r="971" spans="1:4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row>
    <row r="972" spans="1:4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row>
    <row r="973" spans="1:4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row>
    <row r="974" spans="1:4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row>
    <row r="975" spans="1:4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row>
    <row r="976" spans="1:4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row>
    <row r="977" spans="1:4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row>
    <row r="978" spans="1:4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row>
    <row r="979" spans="1:4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row>
    <row r="980" spans="1:4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row>
    <row r="981" spans="1:4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row>
    <row r="982" spans="1:4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row>
    <row r="983" spans="1:4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row>
    <row r="984" spans="1:4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row>
    <row r="985" spans="1:4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row>
    <row r="986" spans="1:4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row>
    <row r="987" spans="1:4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row>
    <row r="988" spans="1:4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row>
    <row r="989" spans="1:4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row>
    <row r="990" spans="1:4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row>
    <row r="991" spans="1:4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row>
    <row r="992" spans="1:4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row>
    <row r="993" spans="1:4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row>
    <row r="994" spans="1:4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row>
    <row r="995" spans="1:4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row>
    <row r="996" spans="1:4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row>
    <row r="997" spans="1:4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row>
    <row r="998" spans="1:4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row>
    <row r="999" spans="1:4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row>
    <row r="1000" spans="1:4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row>
  </sheetData>
  <mergeCells count="2">
    <mergeCell ref="B1:V1"/>
    <mergeCell ref="C104:H105"/>
  </mergeCells>
  <conditionalFormatting sqref="B4:B83 B86:B87 B100:B103">
    <cfRule type="cellIs" dxfId="5" priority="1" operator="greaterThan">
      <formula>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AS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6.42578125" customWidth="1"/>
    <col min="3" max="4" width="8" customWidth="1"/>
    <col min="5" max="5" width="8.85546875" customWidth="1"/>
    <col min="6" max="7" width="8" customWidth="1"/>
    <col min="8" max="8" width="8.42578125" customWidth="1"/>
    <col min="9" max="9" width="8" customWidth="1"/>
    <col min="10" max="10" width="7.42578125" customWidth="1"/>
    <col min="11" max="27" width="8" customWidth="1"/>
    <col min="28" max="28" width="9.140625" customWidth="1"/>
    <col min="29" max="35" width="8" customWidth="1"/>
    <col min="36" max="45" width="17.28515625" customWidth="1"/>
  </cols>
  <sheetData>
    <row r="1" spans="1:45" ht="12.75" customHeight="1">
      <c r="A1" s="36" t="s">
        <v>0</v>
      </c>
      <c r="B1" s="85">
        <v>40376</v>
      </c>
      <c r="C1" s="83"/>
      <c r="D1" s="83"/>
      <c r="E1" s="83"/>
      <c r="F1" s="83"/>
      <c r="G1" s="83"/>
      <c r="H1" s="83"/>
      <c r="I1" s="83"/>
      <c r="J1" s="83"/>
      <c r="K1" s="83"/>
      <c r="L1" s="83"/>
      <c r="M1" s="83"/>
      <c r="N1" s="83"/>
      <c r="O1" s="83"/>
      <c r="P1" s="83"/>
      <c r="Q1" s="83"/>
      <c r="R1" s="83"/>
      <c r="S1" s="83"/>
      <c r="T1" s="83"/>
      <c r="U1" s="83"/>
      <c r="V1" s="6"/>
      <c r="W1" s="6"/>
      <c r="X1" s="6"/>
      <c r="Y1" s="6"/>
      <c r="Z1" s="6"/>
      <c r="AA1" s="6"/>
      <c r="AB1" s="38"/>
      <c r="AC1" s="6"/>
      <c r="AD1" s="6"/>
      <c r="AE1" s="6"/>
      <c r="AF1" s="6"/>
      <c r="AG1" s="6"/>
      <c r="AH1" s="6"/>
      <c r="AI1" s="6"/>
      <c r="AJ1" s="6"/>
      <c r="AK1" s="6"/>
      <c r="AL1" s="6"/>
      <c r="AM1" s="6"/>
      <c r="AN1" s="6"/>
      <c r="AO1" s="6"/>
      <c r="AP1" s="6"/>
      <c r="AQ1" s="6"/>
      <c r="AR1" s="6"/>
      <c r="AS1" s="6"/>
    </row>
    <row r="2" spans="1:45" ht="12.75" customHeight="1">
      <c r="A2" s="40" t="s">
        <v>92</v>
      </c>
      <c r="B2" s="5"/>
      <c r="C2" s="6"/>
      <c r="D2" s="6"/>
      <c r="E2" s="5"/>
      <c r="F2" s="6"/>
      <c r="G2" s="6"/>
      <c r="H2" s="5"/>
      <c r="I2" s="6"/>
      <c r="J2" s="5"/>
      <c r="K2" s="6"/>
      <c r="L2" s="6"/>
      <c r="M2" s="6"/>
      <c r="N2" s="6"/>
      <c r="O2" s="6"/>
      <c r="P2" s="65"/>
      <c r="Q2" s="65"/>
      <c r="R2" s="65"/>
      <c r="S2" s="65"/>
      <c r="T2" s="65"/>
      <c r="U2" s="67"/>
      <c r="V2" s="6"/>
      <c r="W2" s="6"/>
      <c r="X2" s="6"/>
      <c r="Y2" s="6"/>
      <c r="Z2" s="6"/>
      <c r="AA2" s="6"/>
      <c r="AB2" s="38"/>
      <c r="AC2" s="6"/>
      <c r="AD2" s="6"/>
      <c r="AE2" s="6"/>
      <c r="AF2" s="6"/>
      <c r="AG2" s="6"/>
      <c r="AH2" s="6"/>
      <c r="AI2" s="6"/>
      <c r="AJ2" s="6"/>
      <c r="AK2" s="6"/>
      <c r="AL2" s="6"/>
      <c r="AM2" s="6"/>
      <c r="AN2" s="6"/>
      <c r="AO2" s="6"/>
      <c r="AP2" s="6"/>
      <c r="AQ2" s="6"/>
      <c r="AR2" s="6"/>
      <c r="AS2" s="6"/>
    </row>
    <row r="3" spans="1:45" ht="12.75" customHeight="1">
      <c r="A3" s="4" t="s">
        <v>3</v>
      </c>
      <c r="B3" s="4" t="s">
        <v>93</v>
      </c>
      <c r="C3" s="70" t="s">
        <v>398</v>
      </c>
      <c r="D3" s="70" t="s">
        <v>399</v>
      </c>
      <c r="E3" s="70" t="s">
        <v>400</v>
      </c>
      <c r="F3" s="70" t="s">
        <v>99</v>
      </c>
      <c r="G3" s="70" t="s">
        <v>101</v>
      </c>
      <c r="H3" s="70" t="s">
        <v>401</v>
      </c>
      <c r="I3" s="70" t="s">
        <v>402</v>
      </c>
      <c r="J3" s="7" t="s">
        <v>105</v>
      </c>
      <c r="K3" s="7" t="s">
        <v>403</v>
      </c>
      <c r="L3" s="70" t="s">
        <v>107</v>
      </c>
      <c r="M3" s="70" t="s">
        <v>396</v>
      </c>
      <c r="N3" s="70" t="s">
        <v>109</v>
      </c>
      <c r="O3" s="70" t="s">
        <v>177</v>
      </c>
      <c r="P3" s="70" t="s">
        <v>404</v>
      </c>
      <c r="Q3" s="7" t="s">
        <v>178</v>
      </c>
      <c r="R3" s="70" t="s">
        <v>179</v>
      </c>
      <c r="S3" s="70" t="s">
        <v>111</v>
      </c>
      <c r="T3" s="70" t="s">
        <v>112</v>
      </c>
      <c r="U3" s="7" t="s">
        <v>113</v>
      </c>
      <c r="V3" s="7" t="s">
        <v>180</v>
      </c>
      <c r="W3" s="7" t="s">
        <v>405</v>
      </c>
      <c r="X3" s="7" t="s">
        <v>134</v>
      </c>
      <c r="Y3" s="70" t="s">
        <v>331</v>
      </c>
      <c r="Z3" s="7" t="s">
        <v>406</v>
      </c>
      <c r="AA3" s="70" t="s">
        <v>186</v>
      </c>
      <c r="AB3" s="7" t="s">
        <v>119</v>
      </c>
      <c r="AC3" s="7" t="s">
        <v>188</v>
      </c>
      <c r="AD3" s="7" t="s">
        <v>397</v>
      </c>
      <c r="AE3" s="7" t="s">
        <v>334</v>
      </c>
      <c r="AF3" s="7" t="s">
        <v>407</v>
      </c>
      <c r="AG3" s="7" t="s">
        <v>123</v>
      </c>
      <c r="AH3" s="7" t="s">
        <v>124</v>
      </c>
      <c r="AI3" s="70" t="s">
        <v>125</v>
      </c>
      <c r="AJ3" s="6"/>
      <c r="AK3" s="6"/>
      <c r="AL3" s="6"/>
      <c r="AM3" s="6"/>
      <c r="AN3" s="6"/>
      <c r="AO3" s="6"/>
      <c r="AP3" s="6"/>
      <c r="AQ3" s="6"/>
      <c r="AR3" s="6"/>
      <c r="AS3" s="6"/>
    </row>
    <row r="4" spans="1:45" ht="12.75" customHeight="1">
      <c r="A4" s="5" t="s">
        <v>7</v>
      </c>
      <c r="B4" s="5">
        <f t="shared" ref="B4:B6" si="0">SUM(C4:AI4)</f>
        <v>13</v>
      </c>
      <c r="C4" s="5">
        <v>1</v>
      </c>
      <c r="D4" s="6"/>
      <c r="E4" s="5">
        <v>2</v>
      </c>
      <c r="F4" s="6"/>
      <c r="G4" s="6"/>
      <c r="H4" s="5"/>
      <c r="I4" s="5">
        <v>3</v>
      </c>
      <c r="J4" s="5"/>
      <c r="K4" s="6"/>
      <c r="L4" s="5">
        <v>2</v>
      </c>
      <c r="M4" s="5">
        <v>3</v>
      </c>
      <c r="N4" s="6"/>
      <c r="O4" s="6"/>
      <c r="P4" s="5">
        <v>1</v>
      </c>
      <c r="Q4" s="6"/>
      <c r="R4" s="6"/>
      <c r="S4" s="5">
        <v>1</v>
      </c>
      <c r="T4" s="6"/>
      <c r="U4" s="6"/>
      <c r="V4" s="6"/>
      <c r="W4" s="6"/>
      <c r="X4" s="6"/>
      <c r="Y4" s="6"/>
      <c r="Z4" s="6"/>
      <c r="AA4" s="6"/>
      <c r="AB4" s="38"/>
      <c r="AC4" s="6"/>
      <c r="AD4" s="6"/>
      <c r="AE4" s="6"/>
      <c r="AF4" s="6"/>
      <c r="AG4" s="6"/>
      <c r="AH4" s="6"/>
      <c r="AI4" s="6"/>
      <c r="AJ4" s="6"/>
      <c r="AK4" s="6"/>
      <c r="AL4" s="6"/>
      <c r="AM4" s="6"/>
      <c r="AN4" s="6"/>
      <c r="AO4" s="6"/>
      <c r="AP4" s="6"/>
      <c r="AQ4" s="6"/>
      <c r="AR4" s="6"/>
      <c r="AS4" s="6"/>
    </row>
    <row r="5" spans="1:45" ht="12.75" customHeight="1">
      <c r="A5" s="5" t="s">
        <v>8</v>
      </c>
      <c r="B5" s="5">
        <f t="shared" si="0"/>
        <v>11</v>
      </c>
      <c r="C5" s="5">
        <v>1</v>
      </c>
      <c r="D5" s="5">
        <v>1</v>
      </c>
      <c r="E5" s="5">
        <v>4</v>
      </c>
      <c r="F5" s="6"/>
      <c r="G5" s="6"/>
      <c r="H5" s="5"/>
      <c r="I5" s="5">
        <v>2</v>
      </c>
      <c r="J5" s="5"/>
      <c r="K5" s="6"/>
      <c r="L5" s="5">
        <v>1</v>
      </c>
      <c r="M5" s="6"/>
      <c r="N5" s="6"/>
      <c r="O5" s="6"/>
      <c r="P5" s="5">
        <v>1</v>
      </c>
      <c r="Q5" s="6"/>
      <c r="R5" s="6"/>
      <c r="S5" s="6"/>
      <c r="T5" s="6"/>
      <c r="U5" s="6"/>
      <c r="V5" s="6"/>
      <c r="W5" s="6"/>
      <c r="X5" s="6"/>
      <c r="Y5" s="5">
        <v>1</v>
      </c>
      <c r="Z5" s="6"/>
      <c r="AA5" s="6"/>
      <c r="AB5" s="38"/>
      <c r="AC5" s="6"/>
      <c r="AD5" s="6"/>
      <c r="AE5" s="6"/>
      <c r="AF5" s="6"/>
      <c r="AG5" s="6"/>
      <c r="AH5" s="6"/>
      <c r="AI5" s="6"/>
      <c r="AJ5" s="6"/>
      <c r="AK5" s="6"/>
      <c r="AL5" s="6"/>
      <c r="AM5" s="6"/>
      <c r="AN5" s="6"/>
      <c r="AO5" s="6"/>
      <c r="AP5" s="6"/>
      <c r="AQ5" s="6"/>
      <c r="AR5" s="6"/>
      <c r="AS5" s="6"/>
    </row>
    <row r="6" spans="1:45" ht="12.75" customHeight="1">
      <c r="A6" s="5" t="s">
        <v>9</v>
      </c>
      <c r="B6" s="5">
        <f t="shared" si="0"/>
        <v>0</v>
      </c>
      <c r="C6" s="6"/>
      <c r="D6" s="6"/>
      <c r="E6" s="5"/>
      <c r="F6" s="6"/>
      <c r="G6" s="6"/>
      <c r="H6" s="5"/>
      <c r="I6" s="6"/>
      <c r="J6" s="5"/>
      <c r="K6" s="6"/>
      <c r="L6" s="6"/>
      <c r="M6" s="6"/>
      <c r="N6" s="6"/>
      <c r="O6" s="6"/>
      <c r="P6" s="6"/>
      <c r="Q6" s="6"/>
      <c r="R6" s="6"/>
      <c r="S6" s="6"/>
      <c r="T6" s="6"/>
      <c r="U6" s="6"/>
      <c r="V6" s="6"/>
      <c r="W6" s="6"/>
      <c r="X6" s="6"/>
      <c r="Y6" s="6"/>
      <c r="Z6" s="6"/>
      <c r="AA6" s="6"/>
      <c r="AB6" s="38"/>
      <c r="AC6" s="6"/>
      <c r="AD6" s="6"/>
      <c r="AE6" s="6"/>
      <c r="AF6" s="6"/>
      <c r="AG6" s="6"/>
      <c r="AH6" s="6"/>
      <c r="AI6" s="6"/>
      <c r="AJ6" s="6"/>
      <c r="AK6" s="6"/>
      <c r="AL6" s="6"/>
      <c r="AM6" s="6"/>
      <c r="AN6" s="6"/>
      <c r="AO6" s="6"/>
      <c r="AP6" s="6"/>
      <c r="AQ6" s="6"/>
      <c r="AR6" s="6"/>
      <c r="AS6" s="6"/>
    </row>
    <row r="7" spans="1:45" ht="12.75" customHeight="1">
      <c r="A7" s="5"/>
      <c r="B7" s="5"/>
      <c r="C7" s="6"/>
      <c r="D7" s="6"/>
      <c r="E7" s="5"/>
      <c r="F7" s="6"/>
      <c r="G7" s="6"/>
      <c r="H7" s="5"/>
      <c r="I7" s="6"/>
      <c r="J7" s="5"/>
      <c r="K7" s="6"/>
      <c r="L7" s="6"/>
      <c r="M7" s="6"/>
      <c r="N7" s="6"/>
      <c r="O7" s="6"/>
      <c r="P7" s="6"/>
      <c r="Q7" s="6"/>
      <c r="R7" s="6"/>
      <c r="S7" s="6"/>
      <c r="T7" s="6"/>
      <c r="U7" s="6"/>
      <c r="V7" s="6"/>
      <c r="W7" s="6"/>
      <c r="X7" s="6"/>
      <c r="Y7" s="6"/>
      <c r="Z7" s="6"/>
      <c r="AA7" s="6"/>
      <c r="AB7" s="38"/>
      <c r="AC7" s="6"/>
      <c r="AD7" s="6"/>
      <c r="AE7" s="6"/>
      <c r="AF7" s="6"/>
      <c r="AG7" s="6"/>
      <c r="AH7" s="6"/>
      <c r="AI7" s="6"/>
      <c r="AJ7" s="6"/>
      <c r="AK7" s="6"/>
      <c r="AL7" s="6"/>
      <c r="AM7" s="6"/>
      <c r="AN7" s="6"/>
      <c r="AO7" s="6"/>
      <c r="AP7" s="6"/>
      <c r="AQ7" s="6"/>
      <c r="AR7" s="6"/>
      <c r="AS7" s="6"/>
    </row>
    <row r="8" spans="1:45" ht="12.75" customHeight="1">
      <c r="A8" s="5" t="s">
        <v>10</v>
      </c>
      <c r="B8" s="5">
        <f t="shared" ref="B8:B13" si="1">SUM(C8:AI8)</f>
        <v>0</v>
      </c>
      <c r="C8" s="6"/>
      <c r="D8" s="6"/>
      <c r="E8" s="5"/>
      <c r="F8" s="6"/>
      <c r="G8" s="6"/>
      <c r="H8" s="5"/>
      <c r="I8" s="6"/>
      <c r="J8" s="5"/>
      <c r="K8" s="6"/>
      <c r="L8" s="6"/>
      <c r="M8" s="6"/>
      <c r="N8" s="6"/>
      <c r="O8" s="6"/>
      <c r="P8" s="6"/>
      <c r="Q8" s="6"/>
      <c r="R8" s="6"/>
      <c r="S8" s="6"/>
      <c r="T8" s="6"/>
      <c r="U8" s="6"/>
      <c r="V8" s="6"/>
      <c r="W8" s="6"/>
      <c r="X8" s="6"/>
      <c r="Y8" s="6"/>
      <c r="Z8" s="6"/>
      <c r="AA8" s="6"/>
      <c r="AB8" s="38"/>
      <c r="AC8" s="6"/>
      <c r="AD8" s="6"/>
      <c r="AE8" s="6"/>
      <c r="AF8" s="6"/>
      <c r="AG8" s="6"/>
      <c r="AH8" s="6"/>
      <c r="AI8" s="6"/>
      <c r="AJ8" s="6"/>
      <c r="AK8" s="6"/>
      <c r="AL8" s="6"/>
      <c r="AM8" s="6"/>
      <c r="AN8" s="6"/>
      <c r="AO8" s="6"/>
      <c r="AP8" s="6"/>
      <c r="AQ8" s="6"/>
      <c r="AR8" s="6"/>
      <c r="AS8" s="6"/>
    </row>
    <row r="9" spans="1:45" ht="12.75" customHeight="1">
      <c r="A9" s="5" t="s">
        <v>11</v>
      </c>
      <c r="B9" s="5">
        <f t="shared" si="1"/>
        <v>89</v>
      </c>
      <c r="C9" s="6"/>
      <c r="D9" s="5">
        <v>2</v>
      </c>
      <c r="E9" s="5">
        <v>31</v>
      </c>
      <c r="F9" s="6"/>
      <c r="G9" s="6"/>
      <c r="H9" s="5"/>
      <c r="I9" s="5">
        <v>4</v>
      </c>
      <c r="J9" s="5"/>
      <c r="K9" s="6"/>
      <c r="L9" s="5">
        <v>6</v>
      </c>
      <c r="M9" s="5">
        <v>16</v>
      </c>
      <c r="N9" s="5">
        <v>1</v>
      </c>
      <c r="O9" s="5">
        <v>2</v>
      </c>
      <c r="P9" s="5">
        <v>3</v>
      </c>
      <c r="Q9" s="6"/>
      <c r="R9" s="5">
        <v>3</v>
      </c>
      <c r="S9" s="6"/>
      <c r="T9" s="6"/>
      <c r="U9" s="6"/>
      <c r="V9" s="6"/>
      <c r="W9" s="6"/>
      <c r="X9" s="6"/>
      <c r="Y9" s="5">
        <v>13</v>
      </c>
      <c r="Z9" s="6"/>
      <c r="AA9" s="5">
        <v>7</v>
      </c>
      <c r="AB9" s="38"/>
      <c r="AC9" s="6"/>
      <c r="AD9" s="6"/>
      <c r="AE9" s="6"/>
      <c r="AF9" s="6"/>
      <c r="AG9" s="6"/>
      <c r="AH9" s="6"/>
      <c r="AI9" s="5">
        <v>1</v>
      </c>
      <c r="AJ9" s="6"/>
      <c r="AK9" s="6"/>
      <c r="AL9" s="6"/>
      <c r="AM9" s="6"/>
      <c r="AN9" s="6"/>
      <c r="AO9" s="6"/>
      <c r="AP9" s="6"/>
      <c r="AQ9" s="6"/>
      <c r="AR9" s="6"/>
      <c r="AS9" s="6"/>
    </row>
    <row r="10" spans="1:45" ht="12.75" customHeight="1">
      <c r="A10" s="5" t="s">
        <v>12</v>
      </c>
      <c r="B10" s="5">
        <f t="shared" si="1"/>
        <v>0</v>
      </c>
      <c r="C10" s="6"/>
      <c r="D10" s="6"/>
      <c r="E10" s="5"/>
      <c r="F10" s="6"/>
      <c r="G10" s="6"/>
      <c r="H10" s="5"/>
      <c r="I10" s="6"/>
      <c r="J10" s="5"/>
      <c r="K10" s="6"/>
      <c r="L10" s="6"/>
      <c r="M10" s="6"/>
      <c r="N10" s="6"/>
      <c r="O10" s="6"/>
      <c r="P10" s="6"/>
      <c r="Q10" s="6"/>
      <c r="R10" s="6"/>
      <c r="S10" s="6"/>
      <c r="T10" s="6"/>
      <c r="U10" s="6"/>
      <c r="V10" s="6"/>
      <c r="W10" s="6"/>
      <c r="X10" s="6"/>
      <c r="Y10" s="6"/>
      <c r="Z10" s="6"/>
      <c r="AA10" s="6"/>
      <c r="AB10" s="38"/>
      <c r="AC10" s="6"/>
      <c r="AD10" s="6"/>
      <c r="AE10" s="6"/>
      <c r="AF10" s="6"/>
      <c r="AG10" s="6"/>
      <c r="AH10" s="6"/>
      <c r="AI10" s="6"/>
      <c r="AJ10" s="6"/>
      <c r="AK10" s="6"/>
      <c r="AL10" s="6"/>
      <c r="AM10" s="6"/>
      <c r="AN10" s="6"/>
      <c r="AO10" s="6"/>
      <c r="AP10" s="6"/>
      <c r="AQ10" s="6"/>
      <c r="AR10" s="6"/>
      <c r="AS10" s="6"/>
    </row>
    <row r="11" spans="1:45" ht="12.75" customHeight="1">
      <c r="A11" s="5" t="s">
        <v>126</v>
      </c>
      <c r="B11" s="5">
        <f t="shared" si="1"/>
        <v>150</v>
      </c>
      <c r="C11" s="6"/>
      <c r="D11" s="6"/>
      <c r="E11" s="5">
        <v>90</v>
      </c>
      <c r="F11" s="6"/>
      <c r="G11" s="5">
        <v>2</v>
      </c>
      <c r="H11" s="5"/>
      <c r="I11" s="5">
        <v>27</v>
      </c>
      <c r="J11" s="5"/>
      <c r="K11" s="6"/>
      <c r="L11" s="6"/>
      <c r="M11" s="6"/>
      <c r="N11" s="6"/>
      <c r="O11" s="6"/>
      <c r="P11" s="5">
        <v>9</v>
      </c>
      <c r="Q11" s="6"/>
      <c r="R11" s="6"/>
      <c r="S11" s="5">
        <v>2</v>
      </c>
      <c r="T11" s="6"/>
      <c r="U11" s="6"/>
      <c r="V11" s="6"/>
      <c r="W11" s="6"/>
      <c r="X11" s="6"/>
      <c r="Y11" s="6"/>
      <c r="Z11" s="6"/>
      <c r="AA11" s="5">
        <v>20</v>
      </c>
      <c r="AB11" s="38"/>
      <c r="AC11" s="6"/>
      <c r="AD11" s="6"/>
      <c r="AE11" s="6"/>
      <c r="AF11" s="6"/>
      <c r="AG11" s="6"/>
      <c r="AH11" s="6"/>
      <c r="AI11" s="6"/>
      <c r="AJ11" s="6"/>
      <c r="AK11" s="6"/>
      <c r="AL11" s="6"/>
      <c r="AM11" s="6"/>
      <c r="AN11" s="6"/>
      <c r="AO11" s="6"/>
      <c r="AP11" s="6"/>
      <c r="AQ11" s="6"/>
      <c r="AR11" s="6"/>
      <c r="AS11" s="6"/>
    </row>
    <row r="12" spans="1:45" ht="12.75" customHeight="1">
      <c r="A12" s="5" t="s">
        <v>127</v>
      </c>
      <c r="B12" s="5">
        <f t="shared" si="1"/>
        <v>329</v>
      </c>
      <c r="C12" s="5">
        <v>1</v>
      </c>
      <c r="D12" s="6"/>
      <c r="E12" s="5">
        <v>286</v>
      </c>
      <c r="F12" s="6"/>
      <c r="G12" s="5">
        <v>1</v>
      </c>
      <c r="H12" s="5"/>
      <c r="I12" s="6"/>
      <c r="J12" s="5"/>
      <c r="K12" s="6"/>
      <c r="L12" s="5">
        <v>5</v>
      </c>
      <c r="M12" s="5">
        <v>27</v>
      </c>
      <c r="N12" s="6"/>
      <c r="O12" s="6"/>
      <c r="P12" s="6"/>
      <c r="Q12" s="6"/>
      <c r="R12" s="6"/>
      <c r="S12" s="6"/>
      <c r="T12" s="6"/>
      <c r="U12" s="6"/>
      <c r="V12" s="6"/>
      <c r="W12" s="6"/>
      <c r="X12" s="6"/>
      <c r="Y12" s="6"/>
      <c r="Z12" s="6"/>
      <c r="AA12" s="5">
        <v>4</v>
      </c>
      <c r="AB12" s="38"/>
      <c r="AC12" s="6"/>
      <c r="AD12" s="6"/>
      <c r="AE12" s="6"/>
      <c r="AF12" s="6"/>
      <c r="AG12" s="6"/>
      <c r="AH12" s="6"/>
      <c r="AI12" s="5">
        <v>5</v>
      </c>
      <c r="AJ12" s="6"/>
      <c r="AK12" s="6"/>
      <c r="AL12" s="6"/>
      <c r="AM12" s="6"/>
      <c r="AN12" s="6"/>
      <c r="AO12" s="6"/>
      <c r="AP12" s="6"/>
      <c r="AQ12" s="6"/>
      <c r="AR12" s="6"/>
      <c r="AS12" s="6"/>
    </row>
    <row r="13" spans="1:45" ht="12.75" customHeight="1">
      <c r="A13" s="4" t="s">
        <v>15</v>
      </c>
      <c r="B13" s="5">
        <f t="shared" si="1"/>
        <v>4</v>
      </c>
      <c r="C13" s="6"/>
      <c r="D13" s="5">
        <v>1</v>
      </c>
      <c r="E13" s="5"/>
      <c r="F13" s="6"/>
      <c r="G13" s="6"/>
      <c r="H13" s="5"/>
      <c r="I13" s="5">
        <v>1</v>
      </c>
      <c r="J13" s="5"/>
      <c r="K13" s="6"/>
      <c r="L13" s="6"/>
      <c r="M13" s="6"/>
      <c r="N13" s="6"/>
      <c r="O13" s="5">
        <v>1</v>
      </c>
      <c r="P13" s="5">
        <v>1</v>
      </c>
      <c r="Q13" s="6"/>
      <c r="R13" s="6"/>
      <c r="S13" s="6"/>
      <c r="T13" s="6"/>
      <c r="U13" s="6"/>
      <c r="V13" s="6"/>
      <c r="W13" s="6"/>
      <c r="X13" s="6"/>
      <c r="Y13" s="6"/>
      <c r="Z13" s="6"/>
      <c r="AA13" s="6"/>
      <c r="AB13" s="38"/>
      <c r="AC13" s="6"/>
      <c r="AD13" s="6"/>
      <c r="AE13" s="6"/>
      <c r="AF13" s="6"/>
      <c r="AG13" s="6"/>
      <c r="AH13" s="6"/>
      <c r="AI13" s="6"/>
      <c r="AJ13" s="6"/>
      <c r="AK13" s="6"/>
      <c r="AL13" s="6"/>
      <c r="AM13" s="6"/>
      <c r="AN13" s="6"/>
      <c r="AO13" s="6"/>
      <c r="AP13" s="6"/>
      <c r="AQ13" s="6"/>
      <c r="AR13" s="6"/>
      <c r="AS13" s="6"/>
    </row>
    <row r="14" spans="1:45" ht="12.75" customHeight="1">
      <c r="A14" s="5"/>
      <c r="B14" s="5"/>
      <c r="C14" s="6"/>
      <c r="D14" s="6"/>
      <c r="E14" s="5"/>
      <c r="F14" s="6"/>
      <c r="G14" s="6"/>
      <c r="H14" s="5"/>
      <c r="I14" s="6"/>
      <c r="J14" s="5"/>
      <c r="K14" s="6"/>
      <c r="L14" s="6"/>
      <c r="M14" s="6"/>
      <c r="N14" s="6"/>
      <c r="O14" s="6"/>
      <c r="P14" s="6"/>
      <c r="Q14" s="6"/>
      <c r="R14" s="6"/>
      <c r="S14" s="6"/>
      <c r="T14" s="6"/>
      <c r="U14" s="6"/>
      <c r="V14" s="6"/>
      <c r="W14" s="6"/>
      <c r="X14" s="6"/>
      <c r="Y14" s="6"/>
      <c r="Z14" s="6"/>
      <c r="AA14" s="6"/>
      <c r="AB14" s="38"/>
      <c r="AC14" s="6"/>
      <c r="AD14" s="6"/>
      <c r="AE14" s="6"/>
      <c r="AF14" s="6"/>
      <c r="AG14" s="6"/>
      <c r="AH14" s="6"/>
      <c r="AI14" s="6"/>
      <c r="AJ14" s="6"/>
      <c r="AK14" s="6"/>
      <c r="AL14" s="6"/>
      <c r="AM14" s="6"/>
      <c r="AN14" s="6"/>
      <c r="AO14" s="6"/>
      <c r="AP14" s="6"/>
      <c r="AQ14" s="6"/>
      <c r="AR14" s="6"/>
      <c r="AS14" s="6"/>
    </row>
    <row r="15" spans="1:45" ht="12.75" customHeight="1">
      <c r="A15" s="5" t="s">
        <v>16</v>
      </c>
      <c r="B15" s="5">
        <f t="shared" ref="B15:B25" si="2">SUM(C15:AI15)</f>
        <v>1</v>
      </c>
      <c r="C15" s="6"/>
      <c r="D15" s="6"/>
      <c r="E15" s="5"/>
      <c r="F15" s="6"/>
      <c r="G15" s="6"/>
      <c r="H15" s="5"/>
      <c r="I15" s="6"/>
      <c r="J15" s="5"/>
      <c r="K15" s="6"/>
      <c r="L15" s="6"/>
      <c r="M15" s="6"/>
      <c r="N15" s="6"/>
      <c r="O15" s="6"/>
      <c r="P15" s="5">
        <v>1</v>
      </c>
      <c r="Q15" s="6"/>
      <c r="R15" s="6"/>
      <c r="S15" s="6"/>
      <c r="T15" s="6"/>
      <c r="U15" s="6"/>
      <c r="V15" s="6"/>
      <c r="W15" s="6"/>
      <c r="X15" s="6"/>
      <c r="Y15" s="6"/>
      <c r="Z15" s="6"/>
      <c r="AA15" s="6"/>
      <c r="AB15" s="38"/>
      <c r="AC15" s="6"/>
      <c r="AD15" s="6"/>
      <c r="AE15" s="6"/>
      <c r="AF15" s="6"/>
      <c r="AG15" s="6"/>
      <c r="AH15" s="6"/>
      <c r="AI15" s="6"/>
      <c r="AJ15" s="6"/>
      <c r="AK15" s="6"/>
      <c r="AL15" s="6"/>
      <c r="AM15" s="6"/>
      <c r="AN15" s="6"/>
      <c r="AO15" s="6"/>
      <c r="AP15" s="6"/>
      <c r="AQ15" s="6"/>
      <c r="AR15" s="6"/>
      <c r="AS15" s="6"/>
    </row>
    <row r="16" spans="1:45" ht="12.75" customHeight="1">
      <c r="A16" s="5" t="s">
        <v>17</v>
      </c>
      <c r="B16" s="5">
        <f t="shared" si="2"/>
        <v>0</v>
      </c>
      <c r="C16" s="6"/>
      <c r="D16" s="6"/>
      <c r="E16" s="5"/>
      <c r="F16" s="6"/>
      <c r="G16" s="6"/>
      <c r="H16" s="5"/>
      <c r="I16" s="6"/>
      <c r="J16" s="5"/>
      <c r="K16" s="6"/>
      <c r="L16" s="6"/>
      <c r="M16" s="6"/>
      <c r="N16" s="6"/>
      <c r="O16" s="6"/>
      <c r="P16" s="6"/>
      <c r="Q16" s="6"/>
      <c r="R16" s="6"/>
      <c r="S16" s="6"/>
      <c r="T16" s="6"/>
      <c r="U16" s="6"/>
      <c r="V16" s="6"/>
      <c r="W16" s="6"/>
      <c r="X16" s="6"/>
      <c r="Y16" s="6"/>
      <c r="Z16" s="6"/>
      <c r="AA16" s="6"/>
      <c r="AB16" s="38"/>
      <c r="AC16" s="6"/>
      <c r="AD16" s="6"/>
      <c r="AE16" s="6"/>
      <c r="AF16" s="6"/>
      <c r="AG16" s="6"/>
      <c r="AH16" s="6"/>
      <c r="AI16" s="6"/>
      <c r="AJ16" s="6"/>
      <c r="AK16" s="6"/>
      <c r="AL16" s="6"/>
      <c r="AM16" s="6"/>
      <c r="AN16" s="6"/>
      <c r="AO16" s="6"/>
      <c r="AP16" s="6"/>
      <c r="AQ16" s="6"/>
      <c r="AR16" s="6"/>
      <c r="AS16" s="6"/>
    </row>
    <row r="17" spans="1:45" ht="12.75" customHeight="1">
      <c r="A17" s="5" t="s">
        <v>18</v>
      </c>
      <c r="B17" s="5">
        <f t="shared" si="2"/>
        <v>1</v>
      </c>
      <c r="C17" s="6"/>
      <c r="D17" s="6"/>
      <c r="E17" s="5"/>
      <c r="F17" s="6"/>
      <c r="G17" s="6"/>
      <c r="H17" s="5"/>
      <c r="I17" s="6"/>
      <c r="J17" s="5"/>
      <c r="K17" s="6"/>
      <c r="L17" s="6"/>
      <c r="M17" s="6"/>
      <c r="N17" s="6"/>
      <c r="O17" s="6"/>
      <c r="P17" s="6"/>
      <c r="Q17" s="6"/>
      <c r="R17" s="6"/>
      <c r="S17" s="6"/>
      <c r="T17" s="6"/>
      <c r="U17" s="6"/>
      <c r="V17" s="6"/>
      <c r="W17" s="6"/>
      <c r="X17" s="6"/>
      <c r="Y17" s="6"/>
      <c r="Z17" s="6"/>
      <c r="AA17" s="6"/>
      <c r="AB17" s="38"/>
      <c r="AC17" s="6"/>
      <c r="AD17" s="6"/>
      <c r="AE17" s="6"/>
      <c r="AF17" s="6"/>
      <c r="AG17" s="6"/>
      <c r="AH17" s="6"/>
      <c r="AI17" s="5">
        <v>1</v>
      </c>
      <c r="AJ17" s="6"/>
      <c r="AK17" s="6"/>
      <c r="AL17" s="6"/>
      <c r="AM17" s="6"/>
      <c r="AN17" s="6"/>
      <c r="AO17" s="6"/>
      <c r="AP17" s="6"/>
      <c r="AQ17" s="6"/>
      <c r="AR17" s="6"/>
      <c r="AS17" s="6"/>
    </row>
    <row r="18" spans="1:45" ht="12.75" customHeight="1">
      <c r="A18" s="5" t="s">
        <v>19</v>
      </c>
      <c r="B18" s="5">
        <f t="shared" si="2"/>
        <v>0</v>
      </c>
      <c r="C18" s="6"/>
      <c r="D18" s="6"/>
      <c r="E18" s="5"/>
      <c r="F18" s="6"/>
      <c r="G18" s="6"/>
      <c r="H18" s="5"/>
      <c r="I18" s="6"/>
      <c r="J18" s="5"/>
      <c r="K18" s="6"/>
      <c r="L18" s="6"/>
      <c r="M18" s="6"/>
      <c r="N18" s="6"/>
      <c r="O18" s="6"/>
      <c r="P18" s="6"/>
      <c r="Q18" s="6"/>
      <c r="R18" s="6"/>
      <c r="S18" s="6"/>
      <c r="T18" s="6"/>
      <c r="U18" s="6"/>
      <c r="V18" s="6"/>
      <c r="W18" s="6"/>
      <c r="X18" s="6"/>
      <c r="Y18" s="6"/>
      <c r="Z18" s="6"/>
      <c r="AA18" s="6"/>
      <c r="AB18" s="38"/>
      <c r="AC18" s="6"/>
      <c r="AD18" s="6"/>
      <c r="AE18" s="6"/>
      <c r="AF18" s="6"/>
      <c r="AG18" s="6"/>
      <c r="AH18" s="6"/>
      <c r="AI18" s="6"/>
      <c r="AJ18" s="6"/>
      <c r="AK18" s="6"/>
      <c r="AL18" s="6"/>
      <c r="AM18" s="6"/>
      <c r="AN18" s="6"/>
      <c r="AO18" s="6"/>
      <c r="AP18" s="6"/>
      <c r="AQ18" s="6"/>
      <c r="AR18" s="6"/>
      <c r="AS18" s="6"/>
    </row>
    <row r="19" spans="1:45" ht="12.75" customHeight="1">
      <c r="A19" s="5" t="s">
        <v>20</v>
      </c>
      <c r="B19" s="5">
        <f t="shared" si="2"/>
        <v>1</v>
      </c>
      <c r="C19" s="5">
        <v>1</v>
      </c>
      <c r="D19" s="6"/>
      <c r="E19" s="5"/>
      <c r="F19" s="6"/>
      <c r="G19" s="6"/>
      <c r="H19" s="5"/>
      <c r="I19" s="6"/>
      <c r="J19" s="5"/>
      <c r="K19" s="6"/>
      <c r="L19" s="6"/>
      <c r="M19" s="6"/>
      <c r="N19" s="6"/>
      <c r="O19" s="6"/>
      <c r="P19" s="6"/>
      <c r="Q19" s="6"/>
      <c r="R19" s="6"/>
      <c r="S19" s="6"/>
      <c r="T19" s="6"/>
      <c r="U19" s="6"/>
      <c r="V19" s="6"/>
      <c r="W19" s="6"/>
      <c r="X19" s="6"/>
      <c r="Y19" s="6"/>
      <c r="Z19" s="6"/>
      <c r="AA19" s="6"/>
      <c r="AB19" s="38"/>
      <c r="AC19" s="6"/>
      <c r="AD19" s="6"/>
      <c r="AE19" s="6"/>
      <c r="AF19" s="6"/>
      <c r="AG19" s="6"/>
      <c r="AH19" s="6"/>
      <c r="AI19" s="6"/>
      <c r="AJ19" s="6"/>
      <c r="AK19" s="6"/>
      <c r="AL19" s="6"/>
      <c r="AM19" s="6"/>
      <c r="AN19" s="6"/>
      <c r="AO19" s="6"/>
      <c r="AP19" s="6"/>
      <c r="AQ19" s="6"/>
      <c r="AR19" s="6"/>
      <c r="AS19" s="6"/>
    </row>
    <row r="20" spans="1:45" ht="12.75" customHeight="1">
      <c r="A20" s="5" t="s">
        <v>21</v>
      </c>
      <c r="B20" s="5">
        <f t="shared" si="2"/>
        <v>0</v>
      </c>
      <c r="C20" s="6"/>
      <c r="D20" s="6"/>
      <c r="E20" s="5"/>
      <c r="F20" s="6"/>
      <c r="G20" s="6"/>
      <c r="H20" s="5"/>
      <c r="I20" s="6"/>
      <c r="J20" s="5"/>
      <c r="K20" s="6"/>
      <c r="L20" s="6"/>
      <c r="M20" s="6"/>
      <c r="N20" s="6"/>
      <c r="O20" s="6"/>
      <c r="P20" s="6"/>
      <c r="Q20" s="6"/>
      <c r="R20" s="6"/>
      <c r="S20" s="6"/>
      <c r="T20" s="6"/>
      <c r="U20" s="6"/>
      <c r="V20" s="6"/>
      <c r="W20" s="6"/>
      <c r="X20" s="6"/>
      <c r="Y20" s="6"/>
      <c r="Z20" s="6"/>
      <c r="AA20" s="6"/>
      <c r="AB20" s="38"/>
      <c r="AC20" s="6"/>
      <c r="AD20" s="6"/>
      <c r="AE20" s="6"/>
      <c r="AF20" s="6"/>
      <c r="AG20" s="6"/>
      <c r="AH20" s="6"/>
      <c r="AI20" s="6"/>
      <c r="AJ20" s="6"/>
      <c r="AK20" s="6"/>
      <c r="AL20" s="6"/>
      <c r="AM20" s="6"/>
      <c r="AN20" s="6"/>
      <c r="AO20" s="6"/>
      <c r="AP20" s="6"/>
      <c r="AQ20" s="6"/>
      <c r="AR20" s="6"/>
      <c r="AS20" s="6"/>
    </row>
    <row r="21" spans="1:45" ht="12.75" customHeight="1">
      <c r="A21" s="5" t="s">
        <v>22</v>
      </c>
      <c r="B21" s="5">
        <f t="shared" si="2"/>
        <v>0</v>
      </c>
      <c r="C21" s="6"/>
      <c r="D21" s="6"/>
      <c r="E21" s="5"/>
      <c r="F21" s="6"/>
      <c r="G21" s="6"/>
      <c r="H21" s="5"/>
      <c r="I21" s="6"/>
      <c r="J21" s="5"/>
      <c r="K21" s="6"/>
      <c r="L21" s="6"/>
      <c r="M21" s="6"/>
      <c r="N21" s="6"/>
      <c r="O21" s="6"/>
      <c r="P21" s="6"/>
      <c r="Q21" s="6"/>
      <c r="R21" s="6"/>
      <c r="S21" s="6"/>
      <c r="T21" s="6"/>
      <c r="U21" s="6"/>
      <c r="V21" s="6"/>
      <c r="W21" s="6"/>
      <c r="X21" s="6"/>
      <c r="Y21" s="6"/>
      <c r="Z21" s="6"/>
      <c r="AA21" s="6"/>
      <c r="AB21" s="38"/>
      <c r="AC21" s="6"/>
      <c r="AD21" s="6"/>
      <c r="AE21" s="6"/>
      <c r="AF21" s="6"/>
      <c r="AG21" s="6"/>
      <c r="AH21" s="6"/>
      <c r="AI21" s="6"/>
      <c r="AJ21" s="6"/>
      <c r="AK21" s="6"/>
      <c r="AL21" s="6"/>
      <c r="AM21" s="6"/>
      <c r="AN21" s="6"/>
      <c r="AO21" s="6"/>
      <c r="AP21" s="6"/>
      <c r="AQ21" s="6"/>
      <c r="AR21" s="6"/>
      <c r="AS21" s="6"/>
    </row>
    <row r="22" spans="1:45" ht="12.75" customHeight="1">
      <c r="A22" s="5" t="s">
        <v>23</v>
      </c>
      <c r="B22" s="5">
        <f t="shared" si="2"/>
        <v>0</v>
      </c>
      <c r="C22" s="6"/>
      <c r="D22" s="6"/>
      <c r="E22" s="5"/>
      <c r="F22" s="6"/>
      <c r="G22" s="6"/>
      <c r="H22" s="5"/>
      <c r="I22" s="6"/>
      <c r="J22" s="5"/>
      <c r="K22" s="6"/>
      <c r="L22" s="6"/>
      <c r="M22" s="6"/>
      <c r="N22" s="6"/>
      <c r="O22" s="6"/>
      <c r="P22" s="6"/>
      <c r="Q22" s="6"/>
      <c r="R22" s="6"/>
      <c r="S22" s="6"/>
      <c r="T22" s="6"/>
      <c r="U22" s="6"/>
      <c r="V22" s="6"/>
      <c r="W22" s="6"/>
      <c r="X22" s="6"/>
      <c r="Y22" s="6"/>
      <c r="Z22" s="6"/>
      <c r="AA22" s="6"/>
      <c r="AB22" s="38"/>
      <c r="AC22" s="6"/>
      <c r="AD22" s="6"/>
      <c r="AE22" s="6"/>
      <c r="AF22" s="6"/>
      <c r="AG22" s="6"/>
      <c r="AH22" s="6"/>
      <c r="AI22" s="6"/>
      <c r="AJ22" s="6"/>
      <c r="AK22" s="6"/>
      <c r="AL22" s="6"/>
      <c r="AM22" s="6"/>
      <c r="AN22" s="6"/>
      <c r="AO22" s="6"/>
      <c r="AP22" s="6"/>
      <c r="AQ22" s="6"/>
      <c r="AR22" s="6"/>
      <c r="AS22" s="6"/>
    </row>
    <row r="23" spans="1:45" ht="12.75" customHeight="1">
      <c r="A23" s="5" t="s">
        <v>24</v>
      </c>
      <c r="B23" s="5">
        <f t="shared" si="2"/>
        <v>0</v>
      </c>
      <c r="C23" s="6"/>
      <c r="D23" s="6"/>
      <c r="E23" s="5"/>
      <c r="F23" s="6"/>
      <c r="G23" s="6"/>
      <c r="H23" s="5"/>
      <c r="I23" s="6"/>
      <c r="J23" s="5"/>
      <c r="K23" s="6"/>
      <c r="L23" s="6"/>
      <c r="M23" s="6"/>
      <c r="N23" s="6"/>
      <c r="O23" s="6"/>
      <c r="P23" s="6"/>
      <c r="Q23" s="6"/>
      <c r="R23" s="6"/>
      <c r="S23" s="6"/>
      <c r="T23" s="6"/>
      <c r="U23" s="6"/>
      <c r="V23" s="6"/>
      <c r="W23" s="6"/>
      <c r="X23" s="6"/>
      <c r="Y23" s="6"/>
      <c r="Z23" s="6"/>
      <c r="AA23" s="6"/>
      <c r="AB23" s="38"/>
      <c r="AC23" s="6"/>
      <c r="AD23" s="6"/>
      <c r="AE23" s="6"/>
      <c r="AF23" s="6"/>
      <c r="AG23" s="6"/>
      <c r="AH23" s="6"/>
      <c r="AI23" s="6"/>
      <c r="AJ23" s="6"/>
      <c r="AK23" s="6"/>
      <c r="AL23" s="6"/>
      <c r="AM23" s="6"/>
      <c r="AN23" s="6"/>
      <c r="AO23" s="6"/>
      <c r="AP23" s="6"/>
      <c r="AQ23" s="6"/>
      <c r="AR23" s="6"/>
      <c r="AS23" s="6"/>
    </row>
    <row r="24" spans="1:45" ht="12.75" customHeight="1">
      <c r="A24" s="5" t="s">
        <v>25</v>
      </c>
      <c r="B24" s="5">
        <f t="shared" si="2"/>
        <v>0</v>
      </c>
      <c r="C24" s="6"/>
      <c r="D24" s="6"/>
      <c r="E24" s="5"/>
      <c r="F24" s="6"/>
      <c r="G24" s="6"/>
      <c r="H24" s="5"/>
      <c r="I24" s="6"/>
      <c r="J24" s="5"/>
      <c r="K24" s="6"/>
      <c r="L24" s="6"/>
      <c r="M24" s="6"/>
      <c r="N24" s="6"/>
      <c r="O24" s="6"/>
      <c r="P24" s="6"/>
      <c r="Q24" s="6"/>
      <c r="R24" s="6"/>
      <c r="S24" s="6"/>
      <c r="T24" s="6"/>
      <c r="U24" s="6"/>
      <c r="V24" s="6"/>
      <c r="W24" s="6"/>
      <c r="X24" s="6"/>
      <c r="Y24" s="6"/>
      <c r="Z24" s="6"/>
      <c r="AA24" s="6"/>
      <c r="AB24" s="38"/>
      <c r="AC24" s="6"/>
      <c r="AD24" s="6"/>
      <c r="AE24" s="6"/>
      <c r="AF24" s="6"/>
      <c r="AG24" s="6"/>
      <c r="AH24" s="6"/>
      <c r="AI24" s="6"/>
      <c r="AJ24" s="6"/>
      <c r="AK24" s="6"/>
      <c r="AL24" s="6"/>
      <c r="AM24" s="6"/>
      <c r="AN24" s="6"/>
      <c r="AO24" s="6"/>
      <c r="AP24" s="6"/>
      <c r="AQ24" s="6"/>
      <c r="AR24" s="6"/>
      <c r="AS24" s="6"/>
    </row>
    <row r="25" spans="1:45" ht="12.75" customHeight="1">
      <c r="A25" s="58" t="s">
        <v>128</v>
      </c>
      <c r="B25" s="5">
        <f t="shared" si="2"/>
        <v>0</v>
      </c>
      <c r="C25" s="6"/>
      <c r="D25" s="6"/>
      <c r="E25" s="5"/>
      <c r="F25" s="6"/>
      <c r="G25" s="6"/>
      <c r="H25" s="5"/>
      <c r="I25" s="6"/>
      <c r="J25" s="5"/>
      <c r="K25" s="6"/>
      <c r="L25" s="6"/>
      <c r="M25" s="6"/>
      <c r="N25" s="6"/>
      <c r="O25" s="6"/>
      <c r="P25" s="6"/>
      <c r="Q25" s="6"/>
      <c r="R25" s="6"/>
      <c r="S25" s="6"/>
      <c r="T25" s="6"/>
      <c r="U25" s="6"/>
      <c r="V25" s="6"/>
      <c r="W25" s="6"/>
      <c r="X25" s="6"/>
      <c r="Y25" s="6"/>
      <c r="Z25" s="6"/>
      <c r="AA25" s="6"/>
      <c r="AB25" s="38"/>
      <c r="AC25" s="6"/>
      <c r="AD25" s="6"/>
      <c r="AE25" s="6"/>
      <c r="AF25" s="6"/>
      <c r="AG25" s="6"/>
      <c r="AH25" s="6"/>
      <c r="AI25" s="6"/>
      <c r="AJ25" s="6"/>
      <c r="AK25" s="6"/>
      <c r="AL25" s="6"/>
      <c r="AM25" s="6"/>
      <c r="AN25" s="6"/>
      <c r="AO25" s="6"/>
      <c r="AP25" s="6"/>
      <c r="AQ25" s="6"/>
      <c r="AR25" s="6"/>
      <c r="AS25" s="6"/>
    </row>
    <row r="26" spans="1:45" ht="12.75" customHeight="1">
      <c r="A26" s="5"/>
      <c r="B26" s="5"/>
      <c r="C26" s="6"/>
      <c r="D26" s="6"/>
      <c r="E26" s="5"/>
      <c r="F26" s="6"/>
      <c r="G26" s="6"/>
      <c r="H26" s="5"/>
      <c r="I26" s="6"/>
      <c r="J26" s="5"/>
      <c r="K26" s="6"/>
      <c r="L26" s="6"/>
      <c r="M26" s="6"/>
      <c r="N26" s="6"/>
      <c r="O26" s="6"/>
      <c r="P26" s="6"/>
      <c r="Q26" s="6"/>
      <c r="R26" s="6"/>
      <c r="S26" s="6"/>
      <c r="T26" s="6"/>
      <c r="U26" s="6"/>
      <c r="V26" s="6"/>
      <c r="W26" s="6"/>
      <c r="X26" s="6"/>
      <c r="Y26" s="6"/>
      <c r="Z26" s="6"/>
      <c r="AA26" s="6"/>
      <c r="AB26" s="38"/>
      <c r="AC26" s="6"/>
      <c r="AD26" s="6"/>
      <c r="AE26" s="6"/>
      <c r="AF26" s="6"/>
      <c r="AG26" s="6"/>
      <c r="AH26" s="6"/>
      <c r="AI26" s="6"/>
      <c r="AJ26" s="6"/>
      <c r="AK26" s="6"/>
      <c r="AL26" s="6"/>
      <c r="AM26" s="6"/>
      <c r="AN26" s="6"/>
      <c r="AO26" s="6"/>
      <c r="AP26" s="6"/>
      <c r="AQ26" s="6"/>
      <c r="AR26" s="6"/>
      <c r="AS26" s="6"/>
    </row>
    <row r="27" spans="1:45" ht="12.75" customHeight="1">
      <c r="A27" s="5" t="s">
        <v>27</v>
      </c>
      <c r="B27" s="5">
        <f t="shared" ref="B27:B28" si="3">SUM(C27:AI27)</f>
        <v>16</v>
      </c>
      <c r="C27" s="6"/>
      <c r="D27" s="6"/>
      <c r="E27" s="5">
        <v>1</v>
      </c>
      <c r="F27" s="6"/>
      <c r="G27" s="6"/>
      <c r="H27" s="5"/>
      <c r="I27" s="5">
        <v>4</v>
      </c>
      <c r="J27" s="5"/>
      <c r="K27" s="6"/>
      <c r="L27" s="6"/>
      <c r="M27" s="6"/>
      <c r="N27" s="6"/>
      <c r="O27" s="6"/>
      <c r="P27" s="5">
        <v>11</v>
      </c>
      <c r="Q27" s="6"/>
      <c r="R27" s="6"/>
      <c r="S27" s="6"/>
      <c r="T27" s="6"/>
      <c r="U27" s="6"/>
      <c r="V27" s="6"/>
      <c r="W27" s="6"/>
      <c r="X27" s="6"/>
      <c r="Y27" s="6"/>
      <c r="Z27" s="6"/>
      <c r="AA27" s="6"/>
      <c r="AB27" s="38"/>
      <c r="AC27" s="6"/>
      <c r="AD27" s="6"/>
      <c r="AE27" s="6"/>
      <c r="AF27" s="6"/>
      <c r="AG27" s="6"/>
      <c r="AH27" s="6"/>
      <c r="AI27" s="6"/>
      <c r="AJ27" s="6"/>
      <c r="AK27" s="6"/>
      <c r="AL27" s="6"/>
      <c r="AM27" s="6"/>
      <c r="AN27" s="6"/>
      <c r="AO27" s="6"/>
      <c r="AP27" s="6"/>
      <c r="AQ27" s="6"/>
      <c r="AR27" s="6"/>
      <c r="AS27" s="6"/>
    </row>
    <row r="28" spans="1:45" ht="12.75" customHeight="1">
      <c r="A28" s="5" t="s">
        <v>28</v>
      </c>
      <c r="B28" s="5">
        <f t="shared" si="3"/>
        <v>37</v>
      </c>
      <c r="C28" s="6"/>
      <c r="D28" s="6"/>
      <c r="E28" s="5">
        <v>3</v>
      </c>
      <c r="F28" s="6"/>
      <c r="G28" s="5">
        <v>4</v>
      </c>
      <c r="H28" s="5">
        <v>3</v>
      </c>
      <c r="I28" s="5">
        <v>12</v>
      </c>
      <c r="J28" s="5"/>
      <c r="K28" s="6"/>
      <c r="L28" s="5">
        <v>3</v>
      </c>
      <c r="M28" s="5">
        <v>1</v>
      </c>
      <c r="N28" s="6"/>
      <c r="O28" s="6"/>
      <c r="P28" s="5">
        <v>11</v>
      </c>
      <c r="Q28" s="6"/>
      <c r="R28" s="6"/>
      <c r="S28" s="6"/>
      <c r="T28" s="6"/>
      <c r="U28" s="6"/>
      <c r="V28" s="6"/>
      <c r="W28" s="6"/>
      <c r="X28" s="6"/>
      <c r="Y28" s="6"/>
      <c r="Z28" s="6"/>
      <c r="AA28" s="6"/>
      <c r="AB28" s="38"/>
      <c r="AC28" s="6"/>
      <c r="AD28" s="6"/>
      <c r="AE28" s="6"/>
      <c r="AF28" s="6"/>
      <c r="AG28" s="6"/>
      <c r="AH28" s="6"/>
      <c r="AI28" s="6"/>
      <c r="AJ28" s="6"/>
      <c r="AK28" s="6"/>
      <c r="AL28" s="6"/>
      <c r="AM28" s="6"/>
      <c r="AN28" s="6"/>
      <c r="AO28" s="6"/>
      <c r="AP28" s="6"/>
      <c r="AQ28" s="6"/>
      <c r="AR28" s="6"/>
      <c r="AS28" s="6"/>
    </row>
    <row r="29" spans="1:45" ht="12.75" customHeight="1">
      <c r="A29" s="5"/>
      <c r="B29" s="5"/>
      <c r="C29" s="6"/>
      <c r="D29" s="6"/>
      <c r="E29" s="5"/>
      <c r="F29" s="6"/>
      <c r="G29" s="6"/>
      <c r="H29" s="5"/>
      <c r="I29" s="6"/>
      <c r="J29" s="5"/>
      <c r="K29" s="6"/>
      <c r="L29" s="6"/>
      <c r="M29" s="6"/>
      <c r="N29" s="6"/>
      <c r="O29" s="6"/>
      <c r="P29" s="6"/>
      <c r="Q29" s="6"/>
      <c r="R29" s="6"/>
      <c r="S29" s="6"/>
      <c r="T29" s="6"/>
      <c r="U29" s="6"/>
      <c r="V29" s="6"/>
      <c r="W29" s="6"/>
      <c r="X29" s="6"/>
      <c r="Y29" s="6"/>
      <c r="Z29" s="6"/>
      <c r="AA29" s="6"/>
      <c r="AB29" s="38"/>
      <c r="AC29" s="6"/>
      <c r="AD29" s="6"/>
      <c r="AE29" s="6"/>
      <c r="AF29" s="6"/>
      <c r="AG29" s="6"/>
      <c r="AH29" s="6"/>
      <c r="AI29" s="6"/>
      <c r="AJ29" s="6"/>
      <c r="AK29" s="6"/>
      <c r="AL29" s="6"/>
      <c r="AM29" s="6"/>
      <c r="AN29" s="6"/>
      <c r="AO29" s="6"/>
      <c r="AP29" s="6"/>
      <c r="AQ29" s="6"/>
      <c r="AR29" s="6"/>
      <c r="AS29" s="6"/>
    </row>
    <row r="30" spans="1:45" ht="12.75" customHeight="1">
      <c r="A30" s="5" t="s">
        <v>30</v>
      </c>
      <c r="B30" s="5">
        <f>SUM(C30:AI30)</f>
        <v>0</v>
      </c>
      <c r="C30" s="6"/>
      <c r="D30" s="6"/>
      <c r="E30" s="5"/>
      <c r="F30" s="6"/>
      <c r="G30" s="6"/>
      <c r="H30" s="5"/>
      <c r="I30" s="6"/>
      <c r="J30" s="5"/>
      <c r="K30" s="6"/>
      <c r="L30" s="6"/>
      <c r="M30" s="6"/>
      <c r="N30" s="6"/>
      <c r="O30" s="6"/>
      <c r="P30" s="6"/>
      <c r="Q30" s="6"/>
      <c r="R30" s="6"/>
      <c r="S30" s="6"/>
      <c r="T30" s="6"/>
      <c r="U30" s="6"/>
      <c r="V30" s="6"/>
      <c r="W30" s="6"/>
      <c r="X30" s="6"/>
      <c r="Y30" s="6"/>
      <c r="Z30" s="6"/>
      <c r="AA30" s="6"/>
      <c r="AB30" s="38"/>
      <c r="AC30" s="6"/>
      <c r="AD30" s="6"/>
      <c r="AE30" s="6"/>
      <c r="AF30" s="6"/>
      <c r="AG30" s="6"/>
      <c r="AH30" s="6"/>
      <c r="AI30" s="6"/>
      <c r="AJ30" s="6"/>
      <c r="AK30" s="6"/>
      <c r="AL30" s="6"/>
      <c r="AM30" s="6"/>
      <c r="AN30" s="6"/>
      <c r="AO30" s="6"/>
      <c r="AP30" s="6"/>
      <c r="AQ30" s="6"/>
      <c r="AR30" s="6"/>
      <c r="AS30" s="6"/>
    </row>
    <row r="31" spans="1:45" ht="12.75" customHeight="1">
      <c r="A31" s="5"/>
      <c r="B31" s="5"/>
      <c r="C31" s="6"/>
      <c r="D31" s="6"/>
      <c r="E31" s="5"/>
      <c r="F31" s="6"/>
      <c r="G31" s="6"/>
      <c r="H31" s="5"/>
      <c r="I31" s="6"/>
      <c r="J31" s="5"/>
      <c r="K31" s="6"/>
      <c r="L31" s="6"/>
      <c r="M31" s="6"/>
      <c r="N31" s="6"/>
      <c r="O31" s="6"/>
      <c r="P31" s="6"/>
      <c r="Q31" s="6"/>
      <c r="R31" s="6"/>
      <c r="S31" s="6"/>
      <c r="T31" s="6"/>
      <c r="U31" s="6"/>
      <c r="V31" s="6"/>
      <c r="W31" s="6"/>
      <c r="X31" s="6"/>
      <c r="Y31" s="6"/>
      <c r="Z31" s="6"/>
      <c r="AA31" s="6"/>
      <c r="AB31" s="38"/>
      <c r="AC31" s="6"/>
      <c r="AD31" s="6"/>
      <c r="AE31" s="6"/>
      <c r="AF31" s="6"/>
      <c r="AG31" s="6"/>
      <c r="AH31" s="6"/>
      <c r="AI31" s="6"/>
      <c r="AJ31" s="6"/>
      <c r="AK31" s="6"/>
      <c r="AL31" s="6"/>
      <c r="AM31" s="6"/>
      <c r="AN31" s="6"/>
      <c r="AO31" s="6"/>
      <c r="AP31" s="6"/>
      <c r="AQ31" s="6"/>
      <c r="AR31" s="6"/>
      <c r="AS31" s="6"/>
    </row>
    <row r="32" spans="1:45" ht="12.75" customHeight="1">
      <c r="A32" s="5" t="s">
        <v>31</v>
      </c>
      <c r="B32" s="5">
        <f t="shared" ref="B32:B36" si="4">SUM(C32:AI32)</f>
        <v>21</v>
      </c>
      <c r="C32" s="5">
        <v>2</v>
      </c>
      <c r="D32" s="6"/>
      <c r="E32" s="5">
        <v>4</v>
      </c>
      <c r="F32" s="6"/>
      <c r="G32" s="6"/>
      <c r="H32" s="5"/>
      <c r="I32" s="5">
        <v>1</v>
      </c>
      <c r="J32" s="5"/>
      <c r="K32" s="6"/>
      <c r="L32" s="6"/>
      <c r="M32" s="5">
        <v>2</v>
      </c>
      <c r="N32" s="5">
        <v>1</v>
      </c>
      <c r="O32" s="6"/>
      <c r="P32" s="5">
        <v>11</v>
      </c>
      <c r="Q32" s="6"/>
      <c r="R32" s="6"/>
      <c r="S32" s="6"/>
      <c r="T32" s="6"/>
      <c r="U32" s="6"/>
      <c r="V32" s="6"/>
      <c r="W32" s="6"/>
      <c r="X32" s="6"/>
      <c r="Y32" s="6"/>
      <c r="Z32" s="6"/>
      <c r="AA32" s="6"/>
      <c r="AB32" s="38"/>
      <c r="AC32" s="6"/>
      <c r="AD32" s="6"/>
      <c r="AE32" s="6"/>
      <c r="AF32" s="6"/>
      <c r="AG32" s="6"/>
      <c r="AH32" s="6"/>
      <c r="AI32" s="6"/>
      <c r="AJ32" s="6"/>
      <c r="AK32" s="6"/>
      <c r="AL32" s="6"/>
      <c r="AM32" s="6"/>
      <c r="AN32" s="6"/>
      <c r="AO32" s="6"/>
      <c r="AP32" s="6"/>
      <c r="AQ32" s="6"/>
      <c r="AR32" s="6"/>
      <c r="AS32" s="6"/>
    </row>
    <row r="33" spans="1:45" ht="12.75" customHeight="1">
      <c r="A33" s="5" t="s">
        <v>32</v>
      </c>
      <c r="B33" s="5">
        <f t="shared" si="4"/>
        <v>0</v>
      </c>
      <c r="C33" s="6"/>
      <c r="D33" s="6"/>
      <c r="E33" s="5"/>
      <c r="F33" s="5"/>
      <c r="G33" s="5"/>
      <c r="H33" s="5"/>
      <c r="I33" s="6"/>
      <c r="J33" s="5"/>
      <c r="K33" s="6"/>
      <c r="L33" s="6"/>
      <c r="M33" s="6"/>
      <c r="N33" s="6"/>
      <c r="O33" s="6"/>
      <c r="P33" s="6"/>
      <c r="Q33" s="6"/>
      <c r="R33" s="6"/>
      <c r="S33" s="6"/>
      <c r="T33" s="6"/>
      <c r="U33" s="6"/>
      <c r="V33" s="6"/>
      <c r="W33" s="6"/>
      <c r="X33" s="6"/>
      <c r="Y33" s="6"/>
      <c r="Z33" s="6"/>
      <c r="AA33" s="6"/>
      <c r="AB33" s="38"/>
      <c r="AC33" s="6"/>
      <c r="AD33" s="6"/>
      <c r="AE33" s="6"/>
      <c r="AF33" s="6"/>
      <c r="AG33" s="6"/>
      <c r="AH33" s="6"/>
      <c r="AI33" s="6"/>
      <c r="AJ33" s="6"/>
      <c r="AK33" s="6"/>
      <c r="AL33" s="6"/>
      <c r="AM33" s="6"/>
      <c r="AN33" s="6"/>
      <c r="AO33" s="6"/>
      <c r="AP33" s="6"/>
      <c r="AQ33" s="6"/>
      <c r="AR33" s="6"/>
      <c r="AS33" s="6"/>
    </row>
    <row r="34" spans="1:45" ht="12.75" customHeight="1">
      <c r="A34" s="58" t="s">
        <v>33</v>
      </c>
      <c r="B34" s="5">
        <f t="shared" si="4"/>
        <v>8</v>
      </c>
      <c r="C34" s="17"/>
      <c r="D34" s="17">
        <v>1</v>
      </c>
      <c r="E34" s="17">
        <v>3</v>
      </c>
      <c r="F34" s="17"/>
      <c r="G34" s="17"/>
      <c r="H34" s="17"/>
      <c r="I34" s="17">
        <v>2</v>
      </c>
      <c r="J34" s="17"/>
      <c r="K34" s="17"/>
      <c r="L34" s="17">
        <v>2</v>
      </c>
      <c r="M34" s="17"/>
      <c r="N34" s="17"/>
      <c r="O34" s="17"/>
      <c r="P34" s="17"/>
      <c r="Q34" s="17"/>
      <c r="R34" s="17"/>
      <c r="S34" s="17"/>
      <c r="T34" s="17"/>
      <c r="U34" s="17"/>
      <c r="V34" s="6"/>
      <c r="W34" s="6"/>
      <c r="X34" s="6"/>
      <c r="Y34" s="6"/>
      <c r="Z34" s="6"/>
      <c r="AA34" s="6"/>
      <c r="AB34" s="38"/>
      <c r="AC34" s="6"/>
      <c r="AD34" s="6"/>
      <c r="AE34" s="6"/>
      <c r="AF34" s="6"/>
      <c r="AG34" s="6"/>
      <c r="AH34" s="6"/>
      <c r="AI34" s="6"/>
      <c r="AJ34" s="6"/>
      <c r="AK34" s="6"/>
      <c r="AL34" s="6"/>
      <c r="AM34" s="6"/>
      <c r="AN34" s="6"/>
      <c r="AO34" s="6"/>
      <c r="AP34" s="6"/>
      <c r="AQ34" s="6"/>
      <c r="AR34" s="6"/>
      <c r="AS34" s="6"/>
    </row>
    <row r="35" spans="1:45" ht="12.75" customHeight="1">
      <c r="A35" s="5" t="s">
        <v>129</v>
      </c>
      <c r="B35" s="5">
        <f t="shared" si="4"/>
        <v>0</v>
      </c>
      <c r="C35" s="6"/>
      <c r="D35" s="6"/>
      <c r="E35" s="5"/>
      <c r="F35" s="6"/>
      <c r="G35" s="6"/>
      <c r="H35" s="5"/>
      <c r="I35" s="6"/>
      <c r="J35" s="5"/>
      <c r="K35" s="6"/>
      <c r="L35" s="6"/>
      <c r="M35" s="6"/>
      <c r="N35" s="6"/>
      <c r="O35" s="6"/>
      <c r="P35" s="6"/>
      <c r="Q35" s="6"/>
      <c r="R35" s="6"/>
      <c r="S35" s="6"/>
      <c r="T35" s="6"/>
      <c r="U35" s="6"/>
      <c r="V35" s="6"/>
      <c r="W35" s="6"/>
      <c r="X35" s="6"/>
      <c r="Y35" s="6"/>
      <c r="Z35" s="6"/>
      <c r="AA35" s="6"/>
      <c r="AB35" s="38"/>
      <c r="AC35" s="6"/>
      <c r="AD35" s="6"/>
      <c r="AE35" s="6"/>
      <c r="AF35" s="6"/>
      <c r="AG35" s="6"/>
      <c r="AH35" s="6"/>
      <c r="AI35" s="6"/>
      <c r="AJ35" s="6"/>
      <c r="AK35" s="6"/>
      <c r="AL35" s="6"/>
      <c r="AM35" s="6"/>
      <c r="AN35" s="6"/>
      <c r="AO35" s="6"/>
      <c r="AP35" s="6"/>
      <c r="AQ35" s="6"/>
      <c r="AR35" s="6"/>
      <c r="AS35" s="6"/>
    </row>
    <row r="36" spans="1:45" ht="12.75" customHeight="1">
      <c r="A36" s="58" t="s">
        <v>37</v>
      </c>
      <c r="B36" s="5">
        <f t="shared" si="4"/>
        <v>4</v>
      </c>
      <c r="C36" s="17"/>
      <c r="D36" s="17"/>
      <c r="E36" s="17">
        <v>2</v>
      </c>
      <c r="F36" s="17"/>
      <c r="G36" s="17"/>
      <c r="H36" s="17"/>
      <c r="I36" s="17"/>
      <c r="J36" s="17"/>
      <c r="K36" s="17"/>
      <c r="L36" s="17">
        <v>2</v>
      </c>
      <c r="M36" s="17"/>
      <c r="N36" s="17"/>
      <c r="O36" s="17"/>
      <c r="P36" s="17"/>
      <c r="Q36" s="17"/>
      <c r="R36" s="17"/>
      <c r="S36" s="17"/>
      <c r="T36" s="17"/>
      <c r="U36" s="17"/>
      <c r="V36" s="6"/>
      <c r="W36" s="6"/>
      <c r="X36" s="6"/>
      <c r="Y36" s="6"/>
      <c r="Z36" s="6"/>
      <c r="AA36" s="6"/>
      <c r="AB36" s="38"/>
      <c r="AC36" s="6"/>
      <c r="AD36" s="6"/>
      <c r="AE36" s="6"/>
      <c r="AF36" s="6"/>
      <c r="AG36" s="6"/>
      <c r="AH36" s="6"/>
      <c r="AI36" s="6"/>
      <c r="AJ36" s="6"/>
      <c r="AK36" s="6"/>
      <c r="AL36" s="6"/>
      <c r="AM36" s="6"/>
      <c r="AN36" s="6"/>
      <c r="AO36" s="6"/>
      <c r="AP36" s="6"/>
      <c r="AQ36" s="6"/>
      <c r="AR36" s="6"/>
      <c r="AS36" s="6"/>
    </row>
    <row r="37" spans="1:45" ht="12.75" customHeight="1">
      <c r="A37" s="5"/>
      <c r="B37" s="5"/>
      <c r="C37" s="6"/>
      <c r="D37" s="6"/>
      <c r="E37" s="5"/>
      <c r="F37" s="6"/>
      <c r="G37" s="6"/>
      <c r="H37" s="5"/>
      <c r="I37" s="6"/>
      <c r="J37" s="5"/>
      <c r="K37" s="6"/>
      <c r="L37" s="6"/>
      <c r="M37" s="6"/>
      <c r="N37" s="6"/>
      <c r="O37" s="6"/>
      <c r="P37" s="6"/>
      <c r="Q37" s="6"/>
      <c r="R37" s="6"/>
      <c r="S37" s="6"/>
      <c r="T37" s="6"/>
      <c r="U37" s="6"/>
      <c r="V37" s="6"/>
      <c r="W37" s="6"/>
      <c r="X37" s="6"/>
      <c r="Y37" s="6"/>
      <c r="Z37" s="6"/>
      <c r="AA37" s="6"/>
      <c r="AB37" s="38"/>
      <c r="AC37" s="6"/>
      <c r="AD37" s="6"/>
      <c r="AE37" s="6"/>
      <c r="AF37" s="6"/>
      <c r="AG37" s="6"/>
      <c r="AH37" s="6"/>
      <c r="AI37" s="6"/>
      <c r="AJ37" s="6"/>
      <c r="AK37" s="6"/>
      <c r="AL37" s="6"/>
      <c r="AM37" s="6"/>
      <c r="AN37" s="6"/>
      <c r="AO37" s="6"/>
      <c r="AP37" s="6"/>
      <c r="AQ37" s="6"/>
      <c r="AR37" s="6"/>
      <c r="AS37" s="6"/>
    </row>
    <row r="38" spans="1:45" ht="12.75" customHeight="1">
      <c r="A38" s="5" t="s">
        <v>38</v>
      </c>
      <c r="B38" s="5">
        <f t="shared" ref="B38:B40" si="5">SUM(C38:AI38)</f>
        <v>9</v>
      </c>
      <c r="C38" s="5">
        <v>1</v>
      </c>
      <c r="D38" s="6"/>
      <c r="E38" s="5"/>
      <c r="F38" s="6"/>
      <c r="G38" s="6"/>
      <c r="H38" s="5"/>
      <c r="I38" s="5">
        <v>1</v>
      </c>
      <c r="J38" s="5"/>
      <c r="K38" s="6"/>
      <c r="L38" s="6"/>
      <c r="M38" s="6"/>
      <c r="N38" s="5">
        <v>4</v>
      </c>
      <c r="O38" s="5">
        <v>2</v>
      </c>
      <c r="P38" s="5">
        <v>1</v>
      </c>
      <c r="Q38" s="6"/>
      <c r="R38" s="6"/>
      <c r="S38" s="6"/>
      <c r="T38" s="6"/>
      <c r="U38" s="6"/>
      <c r="V38" s="6"/>
      <c r="W38" s="6"/>
      <c r="X38" s="6"/>
      <c r="Y38" s="6"/>
      <c r="Z38" s="6"/>
      <c r="AA38" s="6"/>
      <c r="AB38" s="38"/>
      <c r="AC38" s="6"/>
      <c r="AD38" s="6"/>
      <c r="AE38" s="6"/>
      <c r="AF38" s="6"/>
      <c r="AG38" s="6"/>
      <c r="AH38" s="6"/>
      <c r="AI38" s="6"/>
      <c r="AJ38" s="6"/>
      <c r="AK38" s="6"/>
      <c r="AL38" s="6"/>
      <c r="AM38" s="6"/>
      <c r="AN38" s="6"/>
      <c r="AO38" s="6"/>
      <c r="AP38" s="6"/>
      <c r="AQ38" s="6"/>
      <c r="AR38" s="6"/>
      <c r="AS38" s="6"/>
    </row>
    <row r="39" spans="1:45" ht="12.75" customHeight="1">
      <c r="A39" s="5" t="s">
        <v>39</v>
      </c>
      <c r="B39" s="5">
        <f t="shared" si="5"/>
        <v>0</v>
      </c>
      <c r="C39" s="6"/>
      <c r="D39" s="6"/>
      <c r="E39" s="5"/>
      <c r="F39" s="6"/>
      <c r="G39" s="6"/>
      <c r="H39" s="5"/>
      <c r="I39" s="6"/>
      <c r="J39" s="5"/>
      <c r="K39" s="6"/>
      <c r="L39" s="6"/>
      <c r="M39" s="6"/>
      <c r="N39" s="6"/>
      <c r="O39" s="6"/>
      <c r="P39" s="6"/>
      <c r="Q39" s="6"/>
      <c r="R39" s="6"/>
      <c r="S39" s="6"/>
      <c r="T39" s="6"/>
      <c r="U39" s="6"/>
      <c r="V39" s="6"/>
      <c r="W39" s="6"/>
      <c r="X39" s="6"/>
      <c r="Y39" s="6"/>
      <c r="Z39" s="6"/>
      <c r="AA39" s="6"/>
      <c r="AB39" s="38"/>
      <c r="AC39" s="6"/>
      <c r="AD39" s="6"/>
      <c r="AE39" s="6"/>
      <c r="AF39" s="6"/>
      <c r="AG39" s="6"/>
      <c r="AH39" s="6"/>
      <c r="AI39" s="6"/>
      <c r="AJ39" s="6"/>
      <c r="AK39" s="6"/>
      <c r="AL39" s="6"/>
      <c r="AM39" s="6"/>
      <c r="AN39" s="6"/>
      <c r="AO39" s="6"/>
      <c r="AP39" s="6"/>
      <c r="AQ39" s="6"/>
      <c r="AR39" s="6"/>
      <c r="AS39" s="6"/>
    </row>
    <row r="40" spans="1:45" ht="12.75" customHeight="1">
      <c r="A40" s="5" t="s">
        <v>40</v>
      </c>
      <c r="B40" s="5">
        <f t="shared" si="5"/>
        <v>0</v>
      </c>
      <c r="C40" s="6"/>
      <c r="D40" s="6"/>
      <c r="E40" s="5"/>
      <c r="F40" s="6"/>
      <c r="G40" s="6"/>
      <c r="H40" s="5"/>
      <c r="I40" s="6"/>
      <c r="J40" s="5"/>
      <c r="K40" s="6"/>
      <c r="L40" s="6"/>
      <c r="M40" s="6"/>
      <c r="N40" s="6"/>
      <c r="O40" s="6"/>
      <c r="P40" s="6"/>
      <c r="Q40" s="6"/>
      <c r="R40" s="6"/>
      <c r="S40" s="6"/>
      <c r="T40" s="6"/>
      <c r="U40" s="6"/>
      <c r="V40" s="6"/>
      <c r="W40" s="6"/>
      <c r="X40" s="6"/>
      <c r="Y40" s="6"/>
      <c r="Z40" s="6"/>
      <c r="AA40" s="6"/>
      <c r="AB40" s="38"/>
      <c r="AC40" s="6"/>
      <c r="AD40" s="6"/>
      <c r="AE40" s="6"/>
      <c r="AF40" s="6"/>
      <c r="AG40" s="6"/>
      <c r="AH40" s="6"/>
      <c r="AI40" s="6"/>
      <c r="AJ40" s="6"/>
      <c r="AK40" s="6"/>
      <c r="AL40" s="6"/>
      <c r="AM40" s="6"/>
      <c r="AN40" s="6"/>
      <c r="AO40" s="6"/>
      <c r="AP40" s="6"/>
      <c r="AQ40" s="6"/>
      <c r="AR40" s="6"/>
      <c r="AS40" s="6"/>
    </row>
    <row r="41" spans="1:45" ht="12.75" customHeight="1">
      <c r="A41" s="5" t="s">
        <v>41</v>
      </c>
      <c r="B41" s="5"/>
      <c r="C41" s="6"/>
      <c r="D41" s="6"/>
      <c r="E41" s="5"/>
      <c r="F41" s="6"/>
      <c r="G41" s="6"/>
      <c r="H41" s="5"/>
      <c r="I41" s="6"/>
      <c r="J41" s="5"/>
      <c r="K41" s="6"/>
      <c r="L41" s="6"/>
      <c r="M41" s="6"/>
      <c r="N41" s="6"/>
      <c r="O41" s="6"/>
      <c r="P41" s="6"/>
      <c r="Q41" s="6"/>
      <c r="R41" s="6"/>
      <c r="S41" s="6"/>
      <c r="T41" s="6"/>
      <c r="U41" s="6"/>
      <c r="V41" s="6"/>
      <c r="W41" s="6"/>
      <c r="X41" s="6"/>
      <c r="Y41" s="6"/>
      <c r="Z41" s="6"/>
      <c r="AA41" s="6"/>
      <c r="AB41" s="38"/>
      <c r="AC41" s="6"/>
      <c r="AD41" s="6"/>
      <c r="AE41" s="6"/>
      <c r="AF41" s="6"/>
      <c r="AG41" s="6"/>
      <c r="AH41" s="6"/>
      <c r="AI41" s="6"/>
      <c r="AJ41" s="6"/>
      <c r="AK41" s="6"/>
      <c r="AL41" s="6"/>
      <c r="AM41" s="6"/>
      <c r="AN41" s="6"/>
      <c r="AO41" s="6"/>
      <c r="AP41" s="6"/>
      <c r="AQ41" s="6"/>
      <c r="AR41" s="6"/>
      <c r="AS41" s="6"/>
    </row>
    <row r="42" spans="1:45" ht="12.75" customHeight="1">
      <c r="A42" s="58" t="s">
        <v>42</v>
      </c>
      <c r="B42" s="5">
        <f>SUM(C42:AI42)</f>
        <v>5</v>
      </c>
      <c r="C42" s="6"/>
      <c r="D42" s="6"/>
      <c r="E42" s="5">
        <v>4</v>
      </c>
      <c r="F42" s="6"/>
      <c r="G42" s="6"/>
      <c r="H42" s="5"/>
      <c r="I42" s="6"/>
      <c r="J42" s="5"/>
      <c r="K42" s="6"/>
      <c r="L42" s="6"/>
      <c r="M42" s="6"/>
      <c r="N42" s="6"/>
      <c r="O42" s="6"/>
      <c r="P42" s="5">
        <v>1</v>
      </c>
      <c r="Q42" s="6"/>
      <c r="R42" s="6"/>
      <c r="S42" s="6"/>
      <c r="T42" s="6"/>
      <c r="U42" s="6"/>
      <c r="V42" s="6"/>
      <c r="W42" s="6"/>
      <c r="X42" s="6"/>
      <c r="Y42" s="6"/>
      <c r="Z42" s="6"/>
      <c r="AA42" s="6"/>
      <c r="AB42" s="38"/>
      <c r="AC42" s="6"/>
      <c r="AD42" s="6"/>
      <c r="AE42" s="6"/>
      <c r="AF42" s="6"/>
      <c r="AG42" s="6"/>
      <c r="AH42" s="6"/>
      <c r="AI42" s="6"/>
      <c r="AJ42" s="6"/>
      <c r="AK42" s="6"/>
      <c r="AL42" s="6"/>
      <c r="AM42" s="6"/>
      <c r="AN42" s="6"/>
      <c r="AO42" s="6"/>
      <c r="AP42" s="6"/>
      <c r="AQ42" s="6"/>
      <c r="AR42" s="6"/>
      <c r="AS42" s="6"/>
    </row>
    <row r="43" spans="1:45" ht="12.75" customHeight="1">
      <c r="A43" s="5"/>
      <c r="B43" s="5"/>
      <c r="C43" s="6"/>
      <c r="D43" s="6"/>
      <c r="E43" s="5"/>
      <c r="F43" s="6"/>
      <c r="G43" s="6"/>
      <c r="H43" s="5"/>
      <c r="I43" s="6"/>
      <c r="J43" s="5"/>
      <c r="K43" s="6"/>
      <c r="L43" s="6"/>
      <c r="M43" s="6"/>
      <c r="N43" s="6"/>
      <c r="O43" s="6"/>
      <c r="P43" s="6"/>
      <c r="Q43" s="6"/>
      <c r="R43" s="6"/>
      <c r="S43" s="6"/>
      <c r="T43" s="6"/>
      <c r="U43" s="6"/>
      <c r="V43" s="6"/>
      <c r="W43" s="6"/>
      <c r="X43" s="6"/>
      <c r="Y43" s="6"/>
      <c r="Z43" s="6"/>
      <c r="AA43" s="6"/>
      <c r="AB43" s="38"/>
      <c r="AC43" s="6"/>
      <c r="AD43" s="6"/>
      <c r="AE43" s="6"/>
      <c r="AF43" s="6"/>
      <c r="AG43" s="6"/>
      <c r="AH43" s="6"/>
      <c r="AI43" s="6"/>
      <c r="AJ43" s="6"/>
      <c r="AK43" s="6"/>
      <c r="AL43" s="6"/>
      <c r="AM43" s="6"/>
      <c r="AN43" s="6"/>
      <c r="AO43" s="6"/>
      <c r="AP43" s="6"/>
      <c r="AQ43" s="6"/>
      <c r="AR43" s="6"/>
      <c r="AS43" s="6"/>
    </row>
    <row r="44" spans="1:45" ht="12.75" customHeight="1">
      <c r="A44" s="5" t="s">
        <v>43</v>
      </c>
      <c r="B44" s="5">
        <f t="shared" ref="B44:B53" si="6">SUM(C44:AI44)</f>
        <v>2</v>
      </c>
      <c r="C44" s="5">
        <v>1</v>
      </c>
      <c r="D44" s="6"/>
      <c r="E44" s="5"/>
      <c r="F44" s="6"/>
      <c r="G44" s="6"/>
      <c r="H44" s="5"/>
      <c r="I44" s="6"/>
      <c r="J44" s="5"/>
      <c r="K44" s="6"/>
      <c r="L44" s="6"/>
      <c r="M44" s="6"/>
      <c r="N44" s="6"/>
      <c r="O44" s="5">
        <v>1</v>
      </c>
      <c r="P44" s="6"/>
      <c r="Q44" s="6"/>
      <c r="R44" s="6"/>
      <c r="S44" s="6"/>
      <c r="T44" s="6"/>
      <c r="U44" s="6"/>
      <c r="V44" s="6"/>
      <c r="W44" s="6"/>
      <c r="X44" s="6"/>
      <c r="Y44" s="6"/>
      <c r="Z44" s="6"/>
      <c r="AA44" s="6"/>
      <c r="AB44" s="38"/>
      <c r="AC44" s="6"/>
      <c r="AD44" s="6"/>
      <c r="AE44" s="6"/>
      <c r="AF44" s="6"/>
      <c r="AG44" s="6"/>
      <c r="AH44" s="6"/>
      <c r="AI44" s="6"/>
      <c r="AJ44" s="6"/>
      <c r="AK44" s="6"/>
      <c r="AL44" s="6"/>
      <c r="AM44" s="6"/>
      <c r="AN44" s="6"/>
      <c r="AO44" s="6"/>
      <c r="AP44" s="6"/>
      <c r="AQ44" s="6"/>
      <c r="AR44" s="6"/>
      <c r="AS44" s="6"/>
    </row>
    <row r="45" spans="1:45" ht="12.75" customHeight="1">
      <c r="A45" s="5" t="s">
        <v>44</v>
      </c>
      <c r="B45" s="5">
        <f t="shared" si="6"/>
        <v>4</v>
      </c>
      <c r="C45" s="6"/>
      <c r="D45" s="5">
        <v>1</v>
      </c>
      <c r="E45" s="5"/>
      <c r="F45" s="6"/>
      <c r="G45" s="6"/>
      <c r="H45" s="5"/>
      <c r="I45" s="6"/>
      <c r="J45" s="5"/>
      <c r="K45" s="6"/>
      <c r="L45" s="6"/>
      <c r="M45" s="6"/>
      <c r="N45" s="6"/>
      <c r="O45" s="6"/>
      <c r="P45" s="6"/>
      <c r="Q45" s="6"/>
      <c r="R45" s="6"/>
      <c r="S45" s="6"/>
      <c r="T45" s="6"/>
      <c r="U45" s="6"/>
      <c r="V45" s="6"/>
      <c r="W45" s="6"/>
      <c r="X45" s="6"/>
      <c r="Y45" s="5">
        <v>3</v>
      </c>
      <c r="Z45" s="6"/>
      <c r="AA45" s="6"/>
      <c r="AB45" s="38"/>
      <c r="AC45" s="6"/>
      <c r="AD45" s="6"/>
      <c r="AE45" s="6"/>
      <c r="AF45" s="6"/>
      <c r="AG45" s="6"/>
      <c r="AH45" s="6"/>
      <c r="AI45" s="6"/>
      <c r="AJ45" s="6"/>
      <c r="AK45" s="6"/>
      <c r="AL45" s="6"/>
      <c r="AM45" s="6"/>
      <c r="AN45" s="6"/>
      <c r="AO45" s="6"/>
      <c r="AP45" s="6"/>
      <c r="AQ45" s="6"/>
      <c r="AR45" s="6"/>
      <c r="AS45" s="6"/>
    </row>
    <row r="46" spans="1:45" ht="12.75" customHeight="1">
      <c r="A46" s="5" t="s">
        <v>45</v>
      </c>
      <c r="B46" s="5">
        <f t="shared" si="6"/>
        <v>0</v>
      </c>
      <c r="C46" s="6"/>
      <c r="D46" s="6"/>
      <c r="E46" s="5"/>
      <c r="F46" s="6"/>
      <c r="G46" s="6"/>
      <c r="H46" s="5"/>
      <c r="I46" s="6"/>
      <c r="J46" s="5"/>
      <c r="K46" s="6"/>
      <c r="L46" s="6"/>
      <c r="M46" s="6"/>
      <c r="N46" s="6"/>
      <c r="O46" s="6"/>
      <c r="P46" s="6"/>
      <c r="Q46" s="6"/>
      <c r="R46" s="6"/>
      <c r="S46" s="6"/>
      <c r="T46" s="6"/>
      <c r="U46" s="6"/>
      <c r="V46" s="6"/>
      <c r="W46" s="6"/>
      <c r="X46" s="6"/>
      <c r="Y46" s="6"/>
      <c r="Z46" s="6"/>
      <c r="AA46" s="6"/>
      <c r="AB46" s="38"/>
      <c r="AC46" s="6"/>
      <c r="AD46" s="6"/>
      <c r="AE46" s="6"/>
      <c r="AF46" s="6"/>
      <c r="AG46" s="6"/>
      <c r="AH46" s="6"/>
      <c r="AI46" s="6"/>
      <c r="AJ46" s="6"/>
      <c r="AK46" s="6"/>
      <c r="AL46" s="6"/>
      <c r="AM46" s="6"/>
      <c r="AN46" s="6"/>
      <c r="AO46" s="6"/>
      <c r="AP46" s="6"/>
      <c r="AQ46" s="6"/>
      <c r="AR46" s="6"/>
      <c r="AS46" s="6"/>
    </row>
    <row r="47" spans="1:45" ht="12.75" customHeight="1">
      <c r="A47" s="58" t="s">
        <v>131</v>
      </c>
      <c r="B47" s="5">
        <f t="shared" si="6"/>
        <v>2</v>
      </c>
      <c r="C47" s="17"/>
      <c r="D47" s="17"/>
      <c r="E47" s="17"/>
      <c r="F47" s="17"/>
      <c r="G47" s="17"/>
      <c r="H47" s="17"/>
      <c r="I47" s="17">
        <v>1</v>
      </c>
      <c r="J47" s="17"/>
      <c r="K47" s="17"/>
      <c r="L47" s="17"/>
      <c r="M47" s="17"/>
      <c r="N47" s="17"/>
      <c r="O47" s="17"/>
      <c r="P47" s="17">
        <v>1</v>
      </c>
      <c r="Q47" s="17"/>
      <c r="R47" s="17"/>
      <c r="S47" s="17"/>
      <c r="T47" s="17"/>
      <c r="U47" s="17"/>
      <c r="V47" s="6"/>
      <c r="W47" s="6"/>
      <c r="X47" s="6"/>
      <c r="Y47" s="6"/>
      <c r="Z47" s="6"/>
      <c r="AA47" s="6"/>
      <c r="AB47" s="38"/>
      <c r="AC47" s="6"/>
      <c r="AD47" s="6"/>
      <c r="AE47" s="6"/>
      <c r="AF47" s="6"/>
      <c r="AG47" s="6"/>
      <c r="AH47" s="6"/>
      <c r="AI47" s="6"/>
      <c r="AJ47" s="6"/>
      <c r="AK47" s="6"/>
      <c r="AL47" s="6"/>
      <c r="AM47" s="6"/>
      <c r="AN47" s="6"/>
      <c r="AO47" s="6"/>
      <c r="AP47" s="6"/>
      <c r="AQ47" s="6"/>
      <c r="AR47" s="6"/>
      <c r="AS47" s="6"/>
    </row>
    <row r="48" spans="1:45" ht="12.75" customHeight="1">
      <c r="A48" s="5" t="s">
        <v>47</v>
      </c>
      <c r="B48" s="5">
        <f t="shared" si="6"/>
        <v>1</v>
      </c>
      <c r="C48" s="6"/>
      <c r="D48" s="6"/>
      <c r="E48" s="5">
        <v>1</v>
      </c>
      <c r="F48" s="6"/>
      <c r="G48" s="6"/>
      <c r="H48" s="5"/>
      <c r="I48" s="6"/>
      <c r="J48" s="5"/>
      <c r="K48" s="6"/>
      <c r="L48" s="6"/>
      <c r="M48" s="6"/>
      <c r="N48" s="6"/>
      <c r="O48" s="6"/>
      <c r="P48" s="6"/>
      <c r="Q48" s="6"/>
      <c r="R48" s="6"/>
      <c r="S48" s="6"/>
      <c r="T48" s="6"/>
      <c r="U48" s="6"/>
      <c r="V48" s="6"/>
      <c r="W48" s="6"/>
      <c r="X48" s="6"/>
      <c r="Y48" s="6"/>
      <c r="Z48" s="6"/>
      <c r="AA48" s="6"/>
      <c r="AB48" s="38"/>
      <c r="AC48" s="6"/>
      <c r="AD48" s="6"/>
      <c r="AE48" s="6"/>
      <c r="AF48" s="6"/>
      <c r="AG48" s="6"/>
      <c r="AH48" s="6"/>
      <c r="AI48" s="6"/>
      <c r="AJ48" s="6"/>
      <c r="AK48" s="6"/>
      <c r="AL48" s="6"/>
      <c r="AM48" s="6"/>
      <c r="AN48" s="6"/>
      <c r="AO48" s="6"/>
      <c r="AP48" s="6"/>
      <c r="AQ48" s="6"/>
      <c r="AR48" s="6"/>
      <c r="AS48" s="6"/>
    </row>
    <row r="49" spans="1:45" ht="12.75" customHeight="1">
      <c r="A49" s="5" t="s">
        <v>48</v>
      </c>
      <c r="B49" s="5">
        <f t="shared" si="6"/>
        <v>0</v>
      </c>
      <c r="C49" s="6"/>
      <c r="D49" s="6"/>
      <c r="E49" s="5"/>
      <c r="F49" s="6"/>
      <c r="G49" s="6"/>
      <c r="H49" s="5"/>
      <c r="I49" s="6"/>
      <c r="J49" s="5"/>
      <c r="K49" s="6"/>
      <c r="L49" s="6"/>
      <c r="M49" s="6"/>
      <c r="N49" s="6"/>
      <c r="O49" s="6"/>
      <c r="P49" s="6"/>
      <c r="Q49" s="6"/>
      <c r="R49" s="6"/>
      <c r="S49" s="6"/>
      <c r="T49" s="6"/>
      <c r="U49" s="6"/>
      <c r="V49" s="6"/>
      <c r="W49" s="6"/>
      <c r="X49" s="6"/>
      <c r="Y49" s="6"/>
      <c r="Z49" s="6"/>
      <c r="AA49" s="6"/>
      <c r="AB49" s="38"/>
      <c r="AC49" s="6"/>
      <c r="AD49" s="6"/>
      <c r="AE49" s="6"/>
      <c r="AF49" s="6"/>
      <c r="AG49" s="6"/>
      <c r="AH49" s="6"/>
      <c r="AI49" s="6"/>
      <c r="AJ49" s="6"/>
      <c r="AK49" s="6"/>
      <c r="AL49" s="6"/>
      <c r="AM49" s="6"/>
      <c r="AN49" s="6"/>
      <c r="AO49" s="6"/>
      <c r="AP49" s="6"/>
      <c r="AQ49" s="6"/>
      <c r="AR49" s="6"/>
      <c r="AS49" s="6"/>
    </row>
    <row r="50" spans="1:45" ht="12.75" customHeight="1">
      <c r="A50" s="5" t="s">
        <v>49</v>
      </c>
      <c r="B50" s="5">
        <f t="shared" si="6"/>
        <v>3</v>
      </c>
      <c r="C50" s="6"/>
      <c r="D50" s="6"/>
      <c r="E50" s="5"/>
      <c r="F50" s="6"/>
      <c r="G50" s="6"/>
      <c r="H50" s="5"/>
      <c r="I50" s="6"/>
      <c r="J50" s="5"/>
      <c r="K50" s="6"/>
      <c r="L50" s="6"/>
      <c r="M50" s="6"/>
      <c r="N50" s="6"/>
      <c r="O50" s="6"/>
      <c r="P50" s="5">
        <v>3</v>
      </c>
      <c r="Q50" s="6"/>
      <c r="R50" s="6"/>
      <c r="S50" s="6"/>
      <c r="T50" s="6"/>
      <c r="U50" s="6"/>
      <c r="V50" s="6"/>
      <c r="W50" s="6"/>
      <c r="X50" s="6"/>
      <c r="Y50" s="6"/>
      <c r="Z50" s="6"/>
      <c r="AA50" s="6"/>
      <c r="AB50" s="38"/>
      <c r="AC50" s="6"/>
      <c r="AD50" s="6"/>
      <c r="AE50" s="6"/>
      <c r="AF50" s="6"/>
      <c r="AG50" s="6"/>
      <c r="AH50" s="6"/>
      <c r="AI50" s="6"/>
      <c r="AJ50" s="6"/>
      <c r="AK50" s="6"/>
      <c r="AL50" s="6"/>
      <c r="AM50" s="6"/>
      <c r="AN50" s="6"/>
      <c r="AO50" s="6"/>
      <c r="AP50" s="6"/>
      <c r="AQ50" s="6"/>
      <c r="AR50" s="6"/>
      <c r="AS50" s="6"/>
    </row>
    <row r="51" spans="1:45" ht="12.75" customHeight="1">
      <c r="A51" s="5" t="s">
        <v>50</v>
      </c>
      <c r="B51" s="5">
        <f t="shared" si="6"/>
        <v>1</v>
      </c>
      <c r="C51" s="6"/>
      <c r="D51" s="6"/>
      <c r="E51" s="5"/>
      <c r="F51" s="6"/>
      <c r="G51" s="6"/>
      <c r="H51" s="5"/>
      <c r="I51" s="6"/>
      <c r="J51" s="5"/>
      <c r="K51" s="6"/>
      <c r="L51" s="6"/>
      <c r="M51" s="6"/>
      <c r="N51" s="5">
        <v>1</v>
      </c>
      <c r="O51" s="6"/>
      <c r="P51" s="6"/>
      <c r="Q51" s="6"/>
      <c r="R51" s="6"/>
      <c r="S51" s="6"/>
      <c r="T51" s="6"/>
      <c r="U51" s="6"/>
      <c r="V51" s="6"/>
      <c r="W51" s="6"/>
      <c r="X51" s="6"/>
      <c r="Y51" s="6"/>
      <c r="Z51" s="6"/>
      <c r="AA51" s="6"/>
      <c r="AB51" s="38"/>
      <c r="AC51" s="6"/>
      <c r="AD51" s="6"/>
      <c r="AE51" s="6"/>
      <c r="AF51" s="6"/>
      <c r="AG51" s="6"/>
      <c r="AH51" s="6"/>
      <c r="AI51" s="6"/>
      <c r="AJ51" s="6"/>
      <c r="AK51" s="6"/>
      <c r="AL51" s="6"/>
      <c r="AM51" s="6"/>
      <c r="AN51" s="6"/>
      <c r="AO51" s="6"/>
      <c r="AP51" s="6"/>
      <c r="AQ51" s="6"/>
      <c r="AR51" s="6"/>
      <c r="AS51" s="6"/>
    </row>
    <row r="52" spans="1:45" ht="12.75" customHeight="1">
      <c r="A52" s="5" t="s">
        <v>51</v>
      </c>
      <c r="B52" s="5">
        <f t="shared" si="6"/>
        <v>75</v>
      </c>
      <c r="C52" s="5">
        <v>9</v>
      </c>
      <c r="D52" s="5">
        <v>4</v>
      </c>
      <c r="E52" s="5">
        <v>8</v>
      </c>
      <c r="F52" s="6"/>
      <c r="G52" s="5">
        <v>1</v>
      </c>
      <c r="H52" s="5">
        <v>1</v>
      </c>
      <c r="I52" s="5">
        <v>10</v>
      </c>
      <c r="J52" s="5"/>
      <c r="K52" s="6"/>
      <c r="L52" s="6"/>
      <c r="M52" s="5">
        <v>13</v>
      </c>
      <c r="N52" s="5">
        <v>3</v>
      </c>
      <c r="O52" s="5">
        <v>2</v>
      </c>
      <c r="P52" s="5">
        <v>8</v>
      </c>
      <c r="Q52" s="6"/>
      <c r="R52" s="5">
        <v>3</v>
      </c>
      <c r="S52" s="6"/>
      <c r="T52" s="6"/>
      <c r="U52" s="6"/>
      <c r="V52" s="6"/>
      <c r="W52" s="6"/>
      <c r="X52" s="6"/>
      <c r="Y52" s="5">
        <v>7</v>
      </c>
      <c r="Z52" s="6"/>
      <c r="AA52" s="5">
        <v>2</v>
      </c>
      <c r="AB52" s="38"/>
      <c r="AC52" s="6"/>
      <c r="AD52" s="6"/>
      <c r="AE52" s="6"/>
      <c r="AF52" s="6"/>
      <c r="AG52" s="6"/>
      <c r="AH52" s="6"/>
      <c r="AI52" s="5">
        <v>4</v>
      </c>
      <c r="AJ52" s="6"/>
      <c r="AK52" s="6"/>
      <c r="AL52" s="6"/>
      <c r="AM52" s="6"/>
      <c r="AN52" s="6"/>
      <c r="AO52" s="6"/>
      <c r="AP52" s="6"/>
      <c r="AQ52" s="6"/>
      <c r="AR52" s="6"/>
      <c r="AS52" s="6"/>
    </row>
    <row r="53" spans="1:45" ht="12.75" customHeight="1">
      <c r="A53" s="5" t="s">
        <v>52</v>
      </c>
      <c r="B53" s="5">
        <f t="shared" si="6"/>
        <v>8</v>
      </c>
      <c r="C53" s="6"/>
      <c r="D53" s="6"/>
      <c r="E53" s="5"/>
      <c r="F53" s="6"/>
      <c r="G53" s="6"/>
      <c r="H53" s="5"/>
      <c r="I53" s="5">
        <v>2</v>
      </c>
      <c r="J53" s="5"/>
      <c r="K53" s="6"/>
      <c r="L53" s="5">
        <v>2</v>
      </c>
      <c r="M53" s="6"/>
      <c r="N53" s="6"/>
      <c r="O53" s="6"/>
      <c r="P53" s="5">
        <v>2</v>
      </c>
      <c r="Q53" s="6"/>
      <c r="R53" s="6"/>
      <c r="S53" s="6"/>
      <c r="T53" s="6"/>
      <c r="U53" s="6"/>
      <c r="V53" s="6"/>
      <c r="W53" s="6"/>
      <c r="X53" s="6"/>
      <c r="Y53" s="6"/>
      <c r="Z53" s="6"/>
      <c r="AA53" s="6"/>
      <c r="AB53" s="38"/>
      <c r="AC53" s="6"/>
      <c r="AD53" s="6"/>
      <c r="AE53" s="6"/>
      <c r="AF53" s="6"/>
      <c r="AG53" s="6"/>
      <c r="AH53" s="6"/>
      <c r="AI53" s="5">
        <v>2</v>
      </c>
      <c r="AJ53" s="6"/>
      <c r="AK53" s="6"/>
      <c r="AL53" s="6"/>
      <c r="AM53" s="6"/>
      <c r="AN53" s="6"/>
      <c r="AO53" s="6"/>
      <c r="AP53" s="6"/>
      <c r="AQ53" s="6"/>
      <c r="AR53" s="6"/>
      <c r="AS53" s="6"/>
    </row>
    <row r="54" spans="1:45" ht="12.75" customHeight="1">
      <c r="A54" s="5"/>
      <c r="B54" s="5"/>
      <c r="C54" s="6"/>
      <c r="D54" s="6"/>
      <c r="E54" s="5"/>
      <c r="F54" s="6"/>
      <c r="G54" s="6"/>
      <c r="H54" s="5"/>
      <c r="I54" s="6"/>
      <c r="J54" s="5"/>
      <c r="K54" s="6"/>
      <c r="L54" s="6"/>
      <c r="M54" s="6"/>
      <c r="N54" s="6"/>
      <c r="O54" s="6"/>
      <c r="P54" s="6"/>
      <c r="Q54" s="6"/>
      <c r="R54" s="6"/>
      <c r="S54" s="6"/>
      <c r="T54" s="6"/>
      <c r="U54" s="6"/>
      <c r="V54" s="6"/>
      <c r="W54" s="6"/>
      <c r="X54" s="6"/>
      <c r="Y54" s="6"/>
      <c r="Z54" s="6"/>
      <c r="AA54" s="6"/>
      <c r="AB54" s="38"/>
      <c r="AC54" s="6"/>
      <c r="AD54" s="6"/>
      <c r="AE54" s="6"/>
      <c r="AF54" s="6"/>
      <c r="AG54" s="6"/>
      <c r="AH54" s="6"/>
      <c r="AI54" s="6"/>
      <c r="AJ54" s="6"/>
      <c r="AK54" s="6"/>
      <c r="AL54" s="6"/>
      <c r="AM54" s="6"/>
      <c r="AN54" s="6"/>
      <c r="AO54" s="6"/>
      <c r="AP54" s="6"/>
      <c r="AQ54" s="6"/>
      <c r="AR54" s="6"/>
      <c r="AS54" s="6"/>
    </row>
    <row r="55" spans="1:45" ht="12.75" customHeight="1">
      <c r="A55" s="5" t="s">
        <v>53</v>
      </c>
      <c r="B55" s="5">
        <f t="shared" ref="B55:B58" si="7">SUM(C55:AI55)</f>
        <v>0</v>
      </c>
      <c r="C55" s="6"/>
      <c r="D55" s="6"/>
      <c r="E55" s="5"/>
      <c r="F55" s="6"/>
      <c r="G55" s="6"/>
      <c r="H55" s="5"/>
      <c r="I55" s="6"/>
      <c r="J55" s="5"/>
      <c r="K55" s="6"/>
      <c r="L55" s="6"/>
      <c r="M55" s="6"/>
      <c r="N55" s="6"/>
      <c r="O55" s="6"/>
      <c r="P55" s="6"/>
      <c r="Q55" s="6"/>
      <c r="R55" s="6"/>
      <c r="S55" s="6"/>
      <c r="T55" s="6"/>
      <c r="U55" s="6"/>
      <c r="V55" s="6"/>
      <c r="W55" s="6"/>
      <c r="X55" s="6"/>
      <c r="Y55" s="6"/>
      <c r="Z55" s="6"/>
      <c r="AA55" s="6"/>
      <c r="AB55" s="38"/>
      <c r="AC55" s="6"/>
      <c r="AD55" s="6"/>
      <c r="AE55" s="6"/>
      <c r="AF55" s="6"/>
      <c r="AG55" s="6"/>
      <c r="AH55" s="6"/>
      <c r="AI55" s="6"/>
      <c r="AJ55" s="6"/>
      <c r="AK55" s="6"/>
      <c r="AL55" s="6"/>
      <c r="AM55" s="6"/>
      <c r="AN55" s="6"/>
      <c r="AO55" s="6"/>
      <c r="AP55" s="6"/>
      <c r="AQ55" s="6"/>
      <c r="AR55" s="6"/>
      <c r="AS55" s="6"/>
    </row>
    <row r="56" spans="1:45" ht="12.75" customHeight="1">
      <c r="A56" s="5" t="s">
        <v>54</v>
      </c>
      <c r="B56" s="5">
        <f t="shared" si="7"/>
        <v>8</v>
      </c>
      <c r="C56" s="6"/>
      <c r="D56" s="6"/>
      <c r="E56" s="5"/>
      <c r="F56" s="5">
        <v>2</v>
      </c>
      <c r="G56" s="6"/>
      <c r="H56" s="5">
        <v>2</v>
      </c>
      <c r="I56" s="6"/>
      <c r="J56" s="5"/>
      <c r="K56" s="6"/>
      <c r="L56" s="6"/>
      <c r="M56" s="6"/>
      <c r="N56" s="5">
        <v>1</v>
      </c>
      <c r="O56" s="6"/>
      <c r="P56" s="5">
        <v>1</v>
      </c>
      <c r="Q56" s="6"/>
      <c r="R56" s="6"/>
      <c r="S56" s="6"/>
      <c r="T56" s="6"/>
      <c r="U56" s="6"/>
      <c r="V56" s="6"/>
      <c r="W56" s="6"/>
      <c r="X56" s="6"/>
      <c r="Y56" s="6"/>
      <c r="Z56" s="6"/>
      <c r="AA56" s="6"/>
      <c r="AB56" s="38"/>
      <c r="AC56" s="6"/>
      <c r="AD56" s="6"/>
      <c r="AE56" s="6"/>
      <c r="AF56" s="6"/>
      <c r="AG56" s="6"/>
      <c r="AH56" s="6"/>
      <c r="AI56" s="5">
        <v>2</v>
      </c>
      <c r="AJ56" s="6"/>
      <c r="AK56" s="6"/>
      <c r="AL56" s="6"/>
      <c r="AM56" s="6"/>
      <c r="AN56" s="6"/>
      <c r="AO56" s="6"/>
      <c r="AP56" s="6"/>
      <c r="AQ56" s="6"/>
      <c r="AR56" s="6"/>
      <c r="AS56" s="6"/>
    </row>
    <row r="57" spans="1:45" ht="12.75" customHeight="1">
      <c r="A57" s="5" t="s">
        <v>55</v>
      </c>
      <c r="B57" s="5">
        <f t="shared" si="7"/>
        <v>0</v>
      </c>
      <c r="C57" s="6"/>
      <c r="D57" s="6"/>
      <c r="E57" s="5"/>
      <c r="F57" s="6"/>
      <c r="G57" s="6"/>
      <c r="H57" s="5"/>
      <c r="I57" s="6"/>
      <c r="J57" s="5"/>
      <c r="K57" s="6"/>
      <c r="L57" s="6"/>
      <c r="M57" s="6"/>
      <c r="N57" s="6"/>
      <c r="O57" s="6"/>
      <c r="P57" s="6"/>
      <c r="Q57" s="6"/>
      <c r="R57" s="6"/>
      <c r="S57" s="6"/>
      <c r="T57" s="6"/>
      <c r="U57" s="6"/>
      <c r="V57" s="6"/>
      <c r="W57" s="6"/>
      <c r="X57" s="6"/>
      <c r="Y57" s="6"/>
      <c r="Z57" s="6"/>
      <c r="AA57" s="6"/>
      <c r="AB57" s="38"/>
      <c r="AC57" s="6"/>
      <c r="AD57" s="6"/>
      <c r="AE57" s="6"/>
      <c r="AF57" s="6"/>
      <c r="AG57" s="6"/>
      <c r="AH57" s="6"/>
      <c r="AI57" s="6"/>
      <c r="AJ57" s="6"/>
      <c r="AK57" s="6"/>
      <c r="AL57" s="6"/>
      <c r="AM57" s="6"/>
      <c r="AN57" s="6"/>
      <c r="AO57" s="6"/>
      <c r="AP57" s="6"/>
      <c r="AQ57" s="6"/>
      <c r="AR57" s="6"/>
      <c r="AS57" s="6"/>
    </row>
    <row r="58" spans="1:45" ht="12.75" customHeight="1">
      <c r="A58" s="5" t="s">
        <v>56</v>
      </c>
      <c r="B58" s="5">
        <f t="shared" si="7"/>
        <v>0</v>
      </c>
      <c r="C58" s="6"/>
      <c r="D58" s="6"/>
      <c r="E58" s="5"/>
      <c r="F58" s="6"/>
      <c r="G58" s="6"/>
      <c r="H58" s="5"/>
      <c r="I58" s="6"/>
      <c r="J58" s="5"/>
      <c r="K58" s="6"/>
      <c r="L58" s="6"/>
      <c r="M58" s="6"/>
      <c r="N58" s="6"/>
      <c r="O58" s="6"/>
      <c r="P58" s="6"/>
      <c r="Q58" s="6"/>
      <c r="R58" s="6"/>
      <c r="S58" s="6"/>
      <c r="T58" s="6"/>
      <c r="U58" s="6"/>
      <c r="V58" s="6"/>
      <c r="W58" s="6"/>
      <c r="X58" s="6"/>
      <c r="Y58" s="6"/>
      <c r="Z58" s="6"/>
      <c r="AA58" s="6"/>
      <c r="AB58" s="38"/>
      <c r="AC58" s="6"/>
      <c r="AD58" s="6"/>
      <c r="AE58" s="6"/>
      <c r="AF58" s="6"/>
      <c r="AG58" s="6"/>
      <c r="AH58" s="6"/>
      <c r="AI58" s="6"/>
      <c r="AJ58" s="6"/>
      <c r="AK58" s="6"/>
      <c r="AL58" s="6"/>
      <c r="AM58" s="6"/>
      <c r="AN58" s="6"/>
      <c r="AO58" s="6"/>
      <c r="AP58" s="6"/>
      <c r="AQ58" s="6"/>
      <c r="AR58" s="6"/>
      <c r="AS58" s="6"/>
    </row>
    <row r="59" spans="1:45" ht="12.75" customHeight="1">
      <c r="A59" s="5"/>
      <c r="B59" s="5"/>
      <c r="C59" s="6"/>
      <c r="D59" s="6"/>
      <c r="E59" s="5"/>
      <c r="F59" s="6"/>
      <c r="G59" s="6"/>
      <c r="H59" s="5"/>
      <c r="I59" s="6"/>
      <c r="J59" s="5"/>
      <c r="K59" s="6"/>
      <c r="L59" s="6"/>
      <c r="M59" s="6"/>
      <c r="N59" s="6"/>
      <c r="O59" s="6"/>
      <c r="P59" s="6"/>
      <c r="Q59" s="6"/>
      <c r="R59" s="6"/>
      <c r="S59" s="6"/>
      <c r="T59" s="6"/>
      <c r="U59" s="6"/>
      <c r="V59" s="6"/>
      <c r="W59" s="6"/>
      <c r="X59" s="6"/>
      <c r="Y59" s="6"/>
      <c r="Z59" s="6"/>
      <c r="AA59" s="6"/>
      <c r="AB59" s="38"/>
      <c r="AC59" s="6"/>
      <c r="AD59" s="6"/>
      <c r="AE59" s="6"/>
      <c r="AF59" s="6"/>
      <c r="AG59" s="6"/>
      <c r="AH59" s="6"/>
      <c r="AI59" s="6"/>
      <c r="AJ59" s="6"/>
      <c r="AK59" s="6"/>
      <c r="AL59" s="6"/>
      <c r="AM59" s="6"/>
      <c r="AN59" s="6"/>
      <c r="AO59" s="6"/>
      <c r="AP59" s="6"/>
      <c r="AQ59" s="6"/>
      <c r="AR59" s="6"/>
      <c r="AS59" s="6"/>
    </row>
    <row r="60" spans="1:45" ht="12.75" customHeight="1">
      <c r="A60" s="5" t="s">
        <v>57</v>
      </c>
      <c r="B60" s="5">
        <f t="shared" ref="B60:B63" si="8">SUM(C60:AI60)</f>
        <v>3</v>
      </c>
      <c r="C60" s="5">
        <v>2</v>
      </c>
      <c r="D60" s="6"/>
      <c r="E60" s="5"/>
      <c r="F60" s="6"/>
      <c r="G60" s="6"/>
      <c r="H60" s="5"/>
      <c r="I60" s="6"/>
      <c r="J60" s="5"/>
      <c r="K60" s="6"/>
      <c r="L60" s="6"/>
      <c r="M60" s="6"/>
      <c r="N60" s="6"/>
      <c r="O60" s="6"/>
      <c r="P60" s="6"/>
      <c r="Q60" s="6"/>
      <c r="R60" s="6"/>
      <c r="S60" s="6"/>
      <c r="T60" s="6"/>
      <c r="U60" s="6"/>
      <c r="V60" s="6"/>
      <c r="W60" s="6"/>
      <c r="X60" s="6"/>
      <c r="Y60" s="5">
        <v>1</v>
      </c>
      <c r="Z60" s="6"/>
      <c r="AA60" s="6"/>
      <c r="AB60" s="38"/>
      <c r="AC60" s="6"/>
      <c r="AD60" s="6"/>
      <c r="AE60" s="6"/>
      <c r="AF60" s="6"/>
      <c r="AG60" s="6"/>
      <c r="AH60" s="6"/>
      <c r="AI60" s="6"/>
      <c r="AJ60" s="6"/>
      <c r="AK60" s="6"/>
      <c r="AL60" s="6"/>
      <c r="AM60" s="6"/>
      <c r="AN60" s="6"/>
      <c r="AO60" s="6"/>
      <c r="AP60" s="6"/>
      <c r="AQ60" s="6"/>
      <c r="AR60" s="6"/>
      <c r="AS60" s="6"/>
    </row>
    <row r="61" spans="1:45" ht="12.75" customHeight="1">
      <c r="A61" s="5" t="s">
        <v>58</v>
      </c>
      <c r="B61" s="5">
        <f t="shared" si="8"/>
        <v>6</v>
      </c>
      <c r="C61" s="6"/>
      <c r="D61" s="6"/>
      <c r="E61" s="5"/>
      <c r="F61" s="5">
        <v>2</v>
      </c>
      <c r="G61" s="6"/>
      <c r="H61" s="5"/>
      <c r="I61" s="6"/>
      <c r="J61" s="5"/>
      <c r="K61" s="6"/>
      <c r="L61" s="6"/>
      <c r="M61" s="6"/>
      <c r="N61" s="5">
        <v>4</v>
      </c>
      <c r="O61" s="6"/>
      <c r="P61" s="6"/>
      <c r="Q61" s="6"/>
      <c r="R61" s="6"/>
      <c r="S61" s="6"/>
      <c r="T61" s="6"/>
      <c r="U61" s="6"/>
      <c r="V61" s="6"/>
      <c r="W61" s="6"/>
      <c r="X61" s="6"/>
      <c r="Y61" s="6"/>
      <c r="Z61" s="6"/>
      <c r="AA61" s="6"/>
      <c r="AB61" s="38"/>
      <c r="AC61" s="6"/>
      <c r="AD61" s="6"/>
      <c r="AE61" s="6"/>
      <c r="AF61" s="6"/>
      <c r="AG61" s="6"/>
      <c r="AH61" s="6"/>
      <c r="AI61" s="6"/>
      <c r="AJ61" s="6"/>
      <c r="AK61" s="6"/>
      <c r="AL61" s="6"/>
      <c r="AM61" s="6"/>
      <c r="AN61" s="6"/>
      <c r="AO61" s="6"/>
      <c r="AP61" s="6"/>
      <c r="AQ61" s="6"/>
      <c r="AR61" s="6"/>
      <c r="AS61" s="6"/>
    </row>
    <row r="62" spans="1:45" ht="12.75" customHeight="1">
      <c r="A62" s="5" t="s">
        <v>59</v>
      </c>
      <c r="B62" s="5">
        <f t="shared" si="8"/>
        <v>1</v>
      </c>
      <c r="C62" s="6"/>
      <c r="D62" s="6"/>
      <c r="E62" s="5"/>
      <c r="F62" s="6"/>
      <c r="G62" s="6"/>
      <c r="H62" s="5"/>
      <c r="I62" s="5">
        <v>1</v>
      </c>
      <c r="J62" s="5"/>
      <c r="K62" s="6"/>
      <c r="L62" s="6"/>
      <c r="M62" s="6"/>
      <c r="N62" s="6"/>
      <c r="O62" s="6"/>
      <c r="P62" s="6"/>
      <c r="Q62" s="6"/>
      <c r="R62" s="6"/>
      <c r="S62" s="6"/>
      <c r="T62" s="6"/>
      <c r="U62" s="6"/>
      <c r="V62" s="6"/>
      <c r="W62" s="6"/>
      <c r="X62" s="6"/>
      <c r="Y62" s="6"/>
      <c r="Z62" s="6"/>
      <c r="AA62" s="6"/>
      <c r="AB62" s="38"/>
      <c r="AC62" s="6"/>
      <c r="AD62" s="6"/>
      <c r="AE62" s="6"/>
      <c r="AF62" s="6"/>
      <c r="AG62" s="6"/>
      <c r="AH62" s="6"/>
      <c r="AI62" s="6"/>
      <c r="AJ62" s="6"/>
      <c r="AK62" s="6"/>
      <c r="AL62" s="6"/>
      <c r="AM62" s="6"/>
      <c r="AN62" s="6"/>
      <c r="AO62" s="6"/>
      <c r="AP62" s="6"/>
      <c r="AQ62" s="6"/>
      <c r="AR62" s="6"/>
      <c r="AS62" s="6"/>
    </row>
    <row r="63" spans="1:45" ht="12.75" customHeight="1">
      <c r="A63" s="5" t="s">
        <v>61</v>
      </c>
      <c r="B63" s="5">
        <f t="shared" si="8"/>
        <v>39</v>
      </c>
      <c r="C63" s="6"/>
      <c r="D63" s="6"/>
      <c r="E63" s="5">
        <v>4</v>
      </c>
      <c r="F63" s="6"/>
      <c r="G63" s="6"/>
      <c r="H63" s="5"/>
      <c r="I63" s="5">
        <v>13</v>
      </c>
      <c r="J63" s="5"/>
      <c r="K63" s="6"/>
      <c r="L63" s="5">
        <v>1</v>
      </c>
      <c r="M63" s="5">
        <v>1</v>
      </c>
      <c r="N63" s="5">
        <v>1</v>
      </c>
      <c r="O63" s="6"/>
      <c r="P63" s="5">
        <v>17</v>
      </c>
      <c r="Q63" s="6"/>
      <c r="R63" s="6"/>
      <c r="S63" s="6"/>
      <c r="T63" s="6"/>
      <c r="U63" s="6"/>
      <c r="V63" s="6"/>
      <c r="W63" s="6"/>
      <c r="X63" s="6"/>
      <c r="Y63" s="6"/>
      <c r="Z63" s="6"/>
      <c r="AA63" s="6"/>
      <c r="AB63" s="38"/>
      <c r="AC63" s="6"/>
      <c r="AD63" s="6"/>
      <c r="AE63" s="6"/>
      <c r="AF63" s="6"/>
      <c r="AG63" s="6"/>
      <c r="AH63" s="6"/>
      <c r="AI63" s="5">
        <v>2</v>
      </c>
      <c r="AJ63" s="6"/>
      <c r="AK63" s="6"/>
      <c r="AL63" s="6"/>
      <c r="AM63" s="6"/>
      <c r="AN63" s="6"/>
      <c r="AO63" s="6"/>
      <c r="AP63" s="6"/>
      <c r="AQ63" s="6"/>
      <c r="AR63" s="6"/>
      <c r="AS63" s="6"/>
    </row>
    <row r="64" spans="1:45" ht="12.75" customHeight="1">
      <c r="A64" s="5"/>
      <c r="B64" s="5"/>
      <c r="C64" s="6"/>
      <c r="D64" s="6"/>
      <c r="E64" s="5"/>
      <c r="F64" s="6"/>
      <c r="G64" s="6"/>
      <c r="H64" s="5"/>
      <c r="I64" s="6"/>
      <c r="J64" s="5"/>
      <c r="K64" s="6"/>
      <c r="L64" s="6"/>
      <c r="M64" s="6"/>
      <c r="N64" s="6"/>
      <c r="O64" s="6"/>
      <c r="P64" s="6"/>
      <c r="Q64" s="6"/>
      <c r="R64" s="6"/>
      <c r="S64" s="6"/>
      <c r="T64" s="6"/>
      <c r="U64" s="6"/>
      <c r="V64" s="6"/>
      <c r="W64" s="6"/>
      <c r="X64" s="6"/>
      <c r="Y64" s="6"/>
      <c r="Z64" s="6"/>
      <c r="AA64" s="6"/>
      <c r="AB64" s="38"/>
      <c r="AC64" s="6"/>
      <c r="AD64" s="6"/>
      <c r="AE64" s="6"/>
      <c r="AF64" s="6"/>
      <c r="AG64" s="6"/>
      <c r="AH64" s="6"/>
      <c r="AI64" s="6"/>
      <c r="AJ64" s="6"/>
      <c r="AK64" s="6"/>
      <c r="AL64" s="6"/>
      <c r="AM64" s="6"/>
      <c r="AN64" s="6"/>
      <c r="AO64" s="6"/>
      <c r="AP64" s="6"/>
      <c r="AQ64" s="6"/>
      <c r="AR64" s="6"/>
      <c r="AS64" s="6"/>
    </row>
    <row r="65" spans="1:45" ht="12.75" customHeight="1">
      <c r="A65" s="5" t="s">
        <v>62</v>
      </c>
      <c r="B65" s="5">
        <f>SUM(C65:AI65)</f>
        <v>166</v>
      </c>
      <c r="C65" s="5">
        <v>4</v>
      </c>
      <c r="D65" s="5">
        <v>1</v>
      </c>
      <c r="E65" s="5">
        <v>27</v>
      </c>
      <c r="F65" s="5">
        <v>3</v>
      </c>
      <c r="G65" s="5">
        <v>5</v>
      </c>
      <c r="H65" s="5">
        <v>1</v>
      </c>
      <c r="I65" s="5">
        <v>55</v>
      </c>
      <c r="J65" s="5"/>
      <c r="K65" s="6"/>
      <c r="L65" s="5">
        <v>11</v>
      </c>
      <c r="M65" s="5">
        <v>11</v>
      </c>
      <c r="N65" s="5">
        <v>6</v>
      </c>
      <c r="O65" s="5">
        <v>1</v>
      </c>
      <c r="P65" s="5">
        <v>19</v>
      </c>
      <c r="Q65" s="6"/>
      <c r="R65" s="5">
        <v>5</v>
      </c>
      <c r="S65" s="5">
        <v>3</v>
      </c>
      <c r="T65" s="5">
        <v>2</v>
      </c>
      <c r="U65" s="6"/>
      <c r="V65" s="6"/>
      <c r="W65" s="6"/>
      <c r="X65" s="6"/>
      <c r="Y65" s="5">
        <v>4</v>
      </c>
      <c r="Z65" s="6"/>
      <c r="AA65" s="6"/>
      <c r="AB65" s="38"/>
      <c r="AC65" s="6"/>
      <c r="AD65" s="6"/>
      <c r="AE65" s="6"/>
      <c r="AF65" s="6"/>
      <c r="AG65" s="6"/>
      <c r="AH65" s="6"/>
      <c r="AI65" s="5">
        <v>8</v>
      </c>
      <c r="AJ65" s="6"/>
      <c r="AK65" s="6"/>
      <c r="AL65" s="6"/>
      <c r="AM65" s="6"/>
      <c r="AN65" s="6"/>
      <c r="AO65" s="6"/>
      <c r="AP65" s="6"/>
      <c r="AQ65" s="6"/>
      <c r="AR65" s="6"/>
      <c r="AS65" s="6"/>
    </row>
    <row r="66" spans="1:45" ht="12.75" customHeight="1">
      <c r="A66" s="5"/>
      <c r="B66" s="5"/>
      <c r="C66" s="6"/>
      <c r="D66" s="6"/>
      <c r="E66" s="5"/>
      <c r="F66" s="6"/>
      <c r="G66" s="6"/>
      <c r="H66" s="5"/>
      <c r="I66" s="6"/>
      <c r="J66" s="5"/>
      <c r="K66" s="6"/>
      <c r="L66" s="6"/>
      <c r="M66" s="6"/>
      <c r="N66" s="6"/>
      <c r="O66" s="6"/>
      <c r="P66" s="6"/>
      <c r="Q66" s="6"/>
      <c r="R66" s="6"/>
      <c r="S66" s="6"/>
      <c r="T66" s="6"/>
      <c r="U66" s="6"/>
      <c r="V66" s="6"/>
      <c r="W66" s="6"/>
      <c r="X66" s="6"/>
      <c r="Y66" s="6"/>
      <c r="Z66" s="6"/>
      <c r="AA66" s="6"/>
      <c r="AB66" s="38"/>
      <c r="AC66" s="6"/>
      <c r="AD66" s="6"/>
      <c r="AE66" s="6"/>
      <c r="AF66" s="6"/>
      <c r="AG66" s="6"/>
      <c r="AH66" s="6"/>
      <c r="AI66" s="6"/>
      <c r="AJ66" s="6"/>
      <c r="AK66" s="6"/>
      <c r="AL66" s="6"/>
      <c r="AM66" s="6"/>
      <c r="AN66" s="6"/>
      <c r="AO66" s="6"/>
      <c r="AP66" s="6"/>
      <c r="AQ66" s="6"/>
      <c r="AR66" s="6"/>
      <c r="AS66" s="6"/>
    </row>
    <row r="67" spans="1:45" ht="12.75" customHeight="1">
      <c r="A67" s="5" t="s">
        <v>63</v>
      </c>
      <c r="B67" s="5">
        <f t="shared" ref="B67:B69" si="9">SUM(C67:AI67)</f>
        <v>1</v>
      </c>
      <c r="C67" s="6"/>
      <c r="D67" s="6"/>
      <c r="E67" s="5"/>
      <c r="F67" s="6"/>
      <c r="G67" s="6"/>
      <c r="H67" s="5"/>
      <c r="I67" s="6"/>
      <c r="J67" s="5"/>
      <c r="K67" s="6"/>
      <c r="L67" s="6"/>
      <c r="M67" s="6"/>
      <c r="N67" s="6"/>
      <c r="O67" s="6"/>
      <c r="P67" s="5">
        <v>1</v>
      </c>
      <c r="Q67" s="6"/>
      <c r="R67" s="6"/>
      <c r="S67" s="6"/>
      <c r="T67" s="6"/>
      <c r="U67" s="6"/>
      <c r="V67" s="6"/>
      <c r="W67" s="6"/>
      <c r="X67" s="6"/>
      <c r="Y67" s="6"/>
      <c r="Z67" s="6"/>
      <c r="AA67" s="6"/>
      <c r="AB67" s="38"/>
      <c r="AC67" s="6"/>
      <c r="AD67" s="6"/>
      <c r="AE67" s="6"/>
      <c r="AF67" s="6"/>
      <c r="AG67" s="6"/>
      <c r="AH67" s="6"/>
      <c r="AI67" s="6"/>
      <c r="AJ67" s="6"/>
      <c r="AK67" s="6"/>
      <c r="AL67" s="6"/>
      <c r="AM67" s="6"/>
      <c r="AN67" s="6"/>
      <c r="AO67" s="6"/>
      <c r="AP67" s="6"/>
      <c r="AQ67" s="6"/>
      <c r="AR67" s="6"/>
      <c r="AS67" s="6"/>
    </row>
    <row r="68" spans="1:45" ht="12.75" customHeight="1">
      <c r="A68" s="5" t="s">
        <v>64</v>
      </c>
      <c r="B68" s="5">
        <f t="shared" si="9"/>
        <v>0</v>
      </c>
      <c r="C68" s="6"/>
      <c r="D68" s="6"/>
      <c r="E68" s="5"/>
      <c r="F68" s="6"/>
      <c r="G68" s="6"/>
      <c r="H68" s="5"/>
      <c r="I68" s="6"/>
      <c r="J68" s="5"/>
      <c r="K68" s="6"/>
      <c r="L68" s="6"/>
      <c r="M68" s="6"/>
      <c r="N68" s="6"/>
      <c r="O68" s="6"/>
      <c r="P68" s="6"/>
      <c r="Q68" s="6"/>
      <c r="R68" s="6"/>
      <c r="S68" s="6"/>
      <c r="T68" s="6"/>
      <c r="U68" s="6"/>
      <c r="V68" s="6"/>
      <c r="W68" s="6"/>
      <c r="X68" s="6"/>
      <c r="Y68" s="6"/>
      <c r="Z68" s="6"/>
      <c r="AA68" s="6"/>
      <c r="AB68" s="38"/>
      <c r="AC68" s="6"/>
      <c r="AD68" s="6"/>
      <c r="AE68" s="6"/>
      <c r="AF68" s="6"/>
      <c r="AG68" s="6"/>
      <c r="AH68" s="6"/>
      <c r="AI68" s="6"/>
      <c r="AJ68" s="6"/>
      <c r="AK68" s="6"/>
      <c r="AL68" s="6"/>
      <c r="AM68" s="6"/>
      <c r="AN68" s="6"/>
      <c r="AO68" s="6"/>
      <c r="AP68" s="6"/>
      <c r="AQ68" s="6"/>
      <c r="AR68" s="6"/>
      <c r="AS68" s="6"/>
    </row>
    <row r="69" spans="1:45" ht="12.75" customHeight="1">
      <c r="A69" s="58" t="s">
        <v>135</v>
      </c>
      <c r="B69" s="5">
        <f t="shared" si="9"/>
        <v>0</v>
      </c>
      <c r="C69" s="17"/>
      <c r="D69" s="17"/>
      <c r="E69" s="17"/>
      <c r="F69" s="17"/>
      <c r="G69" s="17"/>
      <c r="H69" s="17"/>
      <c r="I69" s="17"/>
      <c r="J69" s="17"/>
      <c r="K69" s="17"/>
      <c r="L69" s="17"/>
      <c r="M69" s="17"/>
      <c r="N69" s="17"/>
      <c r="O69" s="17"/>
      <c r="P69" s="17"/>
      <c r="Q69" s="17"/>
      <c r="R69" s="17"/>
      <c r="S69" s="17"/>
      <c r="T69" s="17"/>
      <c r="U69" s="17"/>
      <c r="V69" s="6"/>
      <c r="W69" s="6"/>
      <c r="X69" s="6"/>
      <c r="Y69" s="6"/>
      <c r="Z69" s="6"/>
      <c r="AA69" s="6"/>
      <c r="AB69" s="38"/>
      <c r="AC69" s="6"/>
      <c r="AD69" s="6"/>
      <c r="AE69" s="6"/>
      <c r="AF69" s="6"/>
      <c r="AG69" s="6"/>
      <c r="AH69" s="6"/>
      <c r="AI69" s="6"/>
      <c r="AJ69" s="6"/>
      <c r="AK69" s="6"/>
      <c r="AL69" s="6"/>
      <c r="AM69" s="6"/>
      <c r="AN69" s="6"/>
      <c r="AO69" s="6"/>
      <c r="AP69" s="6"/>
      <c r="AQ69" s="6"/>
      <c r="AR69" s="6"/>
      <c r="AS69" s="6"/>
    </row>
    <row r="70" spans="1:45" ht="12.75" customHeight="1">
      <c r="A70" s="17"/>
      <c r="B70" s="5"/>
      <c r="C70" s="17"/>
      <c r="D70" s="17"/>
      <c r="E70" s="17"/>
      <c r="F70" s="17"/>
      <c r="G70" s="17"/>
      <c r="H70" s="17"/>
      <c r="I70" s="17"/>
      <c r="J70" s="17"/>
      <c r="K70" s="17"/>
      <c r="L70" s="17"/>
      <c r="M70" s="17"/>
      <c r="N70" s="17"/>
      <c r="O70" s="17"/>
      <c r="P70" s="17"/>
      <c r="Q70" s="17"/>
      <c r="R70" s="17"/>
      <c r="S70" s="17"/>
      <c r="T70" s="17"/>
      <c r="U70" s="17"/>
      <c r="V70" s="6"/>
      <c r="W70" s="6"/>
      <c r="X70" s="6"/>
      <c r="Y70" s="6"/>
      <c r="Z70" s="6"/>
      <c r="AA70" s="6"/>
      <c r="AB70" s="38"/>
      <c r="AC70" s="6"/>
      <c r="AD70" s="6"/>
      <c r="AE70" s="6"/>
      <c r="AF70" s="6"/>
      <c r="AG70" s="6"/>
      <c r="AH70" s="6"/>
      <c r="AI70" s="6"/>
      <c r="AJ70" s="6"/>
      <c r="AK70" s="6"/>
      <c r="AL70" s="6"/>
      <c r="AM70" s="6"/>
      <c r="AN70" s="6"/>
      <c r="AO70" s="6"/>
      <c r="AP70" s="6"/>
      <c r="AQ70" s="6"/>
      <c r="AR70" s="6"/>
      <c r="AS70" s="6"/>
    </row>
    <row r="71" spans="1:45" ht="12.75" customHeight="1">
      <c r="A71" s="5" t="s">
        <v>67</v>
      </c>
      <c r="B71" s="5">
        <f t="shared" ref="B71:B80" si="10">SUM(C71:AI71)</f>
        <v>0</v>
      </c>
      <c r="C71" s="6"/>
      <c r="D71" s="6"/>
      <c r="E71" s="5"/>
      <c r="F71" s="6"/>
      <c r="G71" s="6"/>
      <c r="H71" s="5"/>
      <c r="I71" s="6"/>
      <c r="J71" s="5"/>
      <c r="K71" s="6"/>
      <c r="L71" s="6"/>
      <c r="M71" s="6"/>
      <c r="N71" s="6"/>
      <c r="O71" s="6"/>
      <c r="P71" s="6"/>
      <c r="Q71" s="6"/>
      <c r="R71" s="6"/>
      <c r="S71" s="6"/>
      <c r="T71" s="6"/>
      <c r="U71" s="6"/>
      <c r="V71" s="6"/>
      <c r="W71" s="6"/>
      <c r="X71" s="6"/>
      <c r="Y71" s="6"/>
      <c r="Z71" s="6"/>
      <c r="AA71" s="6"/>
      <c r="AB71" s="38"/>
      <c r="AC71" s="6"/>
      <c r="AD71" s="6"/>
      <c r="AE71" s="6"/>
      <c r="AF71" s="6"/>
      <c r="AG71" s="6"/>
      <c r="AH71" s="6"/>
      <c r="AI71" s="6"/>
      <c r="AJ71" s="6"/>
      <c r="AK71" s="6"/>
      <c r="AL71" s="6"/>
      <c r="AM71" s="6"/>
      <c r="AN71" s="6"/>
      <c r="AO71" s="6"/>
      <c r="AP71" s="6"/>
      <c r="AQ71" s="6"/>
      <c r="AR71" s="6"/>
      <c r="AS71" s="6"/>
    </row>
    <row r="72" spans="1:45" ht="12.75" customHeight="1">
      <c r="A72" s="5" t="s">
        <v>69</v>
      </c>
      <c r="B72" s="5">
        <f t="shared" si="10"/>
        <v>0</v>
      </c>
      <c r="C72" s="6"/>
      <c r="D72" s="6"/>
      <c r="E72" s="5"/>
      <c r="F72" s="6"/>
      <c r="G72" s="6"/>
      <c r="H72" s="5"/>
      <c r="I72" s="6"/>
      <c r="J72" s="5"/>
      <c r="K72" s="6"/>
      <c r="L72" s="6"/>
      <c r="M72" s="6"/>
      <c r="N72" s="6"/>
      <c r="O72" s="6"/>
      <c r="P72" s="6"/>
      <c r="Q72" s="6"/>
      <c r="R72" s="6"/>
      <c r="S72" s="6"/>
      <c r="T72" s="6"/>
      <c r="U72" s="6"/>
      <c r="V72" s="6"/>
      <c r="W72" s="6"/>
      <c r="X72" s="6"/>
      <c r="Y72" s="6"/>
      <c r="Z72" s="6"/>
      <c r="AA72" s="6"/>
      <c r="AB72" s="38"/>
      <c r="AC72" s="6"/>
      <c r="AD72" s="6"/>
      <c r="AE72" s="6"/>
      <c r="AF72" s="6"/>
      <c r="AG72" s="6"/>
      <c r="AH72" s="6"/>
      <c r="AI72" s="6"/>
      <c r="AJ72" s="6"/>
      <c r="AK72" s="6"/>
      <c r="AL72" s="6"/>
      <c r="AM72" s="6"/>
      <c r="AN72" s="6"/>
      <c r="AO72" s="6"/>
      <c r="AP72" s="6"/>
      <c r="AQ72" s="6"/>
      <c r="AR72" s="6"/>
      <c r="AS72" s="6"/>
    </row>
    <row r="73" spans="1:45" ht="12.75" customHeight="1">
      <c r="A73" s="5" t="s">
        <v>72</v>
      </c>
      <c r="B73" s="5">
        <f t="shared" si="10"/>
        <v>0</v>
      </c>
      <c r="C73" s="6"/>
      <c r="D73" s="6"/>
      <c r="E73" s="5"/>
      <c r="F73" s="6"/>
      <c r="G73" s="6"/>
      <c r="H73" s="5"/>
      <c r="I73" s="6"/>
      <c r="J73" s="5"/>
      <c r="K73" s="6"/>
      <c r="L73" s="6"/>
      <c r="M73" s="6"/>
      <c r="N73" s="6"/>
      <c r="O73" s="6"/>
      <c r="P73" s="6"/>
      <c r="Q73" s="6"/>
      <c r="R73" s="6"/>
      <c r="S73" s="6"/>
      <c r="T73" s="6"/>
      <c r="U73" s="6"/>
      <c r="V73" s="6"/>
      <c r="W73" s="6"/>
      <c r="X73" s="6"/>
      <c r="Y73" s="6"/>
      <c r="Z73" s="6"/>
      <c r="AA73" s="6"/>
      <c r="AB73" s="38"/>
      <c r="AC73" s="6"/>
      <c r="AD73" s="6"/>
      <c r="AE73" s="6"/>
      <c r="AF73" s="6"/>
      <c r="AG73" s="6"/>
      <c r="AH73" s="6"/>
      <c r="AI73" s="6"/>
      <c r="AJ73" s="6"/>
      <c r="AK73" s="6"/>
      <c r="AL73" s="6"/>
      <c r="AM73" s="6"/>
      <c r="AN73" s="6"/>
      <c r="AO73" s="6"/>
      <c r="AP73" s="6"/>
      <c r="AQ73" s="6"/>
      <c r="AR73" s="6"/>
      <c r="AS73" s="6"/>
    </row>
    <row r="74" spans="1:45" ht="12.75" customHeight="1">
      <c r="A74" s="5" t="s">
        <v>74</v>
      </c>
      <c r="B74" s="5">
        <f t="shared" si="10"/>
        <v>0</v>
      </c>
      <c r="C74" s="6"/>
      <c r="D74" s="6"/>
      <c r="E74" s="5"/>
      <c r="F74" s="6"/>
      <c r="G74" s="6"/>
      <c r="H74" s="5"/>
      <c r="I74" s="6"/>
      <c r="J74" s="5"/>
      <c r="K74" s="6"/>
      <c r="L74" s="6"/>
      <c r="M74" s="6"/>
      <c r="N74" s="6"/>
      <c r="O74" s="6"/>
      <c r="P74" s="6"/>
      <c r="Q74" s="6"/>
      <c r="R74" s="6"/>
      <c r="S74" s="6"/>
      <c r="T74" s="6"/>
      <c r="U74" s="6"/>
      <c r="V74" s="6"/>
      <c r="W74" s="6"/>
      <c r="X74" s="6"/>
      <c r="Y74" s="6"/>
      <c r="Z74" s="6"/>
      <c r="AA74" s="6"/>
      <c r="AB74" s="38"/>
      <c r="AC74" s="6"/>
      <c r="AD74" s="6"/>
      <c r="AE74" s="6"/>
      <c r="AF74" s="6"/>
      <c r="AG74" s="6"/>
      <c r="AH74" s="6"/>
      <c r="AI74" s="6"/>
      <c r="AJ74" s="6"/>
      <c r="AK74" s="6"/>
      <c r="AL74" s="6"/>
      <c r="AM74" s="6"/>
      <c r="AN74" s="6"/>
      <c r="AO74" s="6"/>
      <c r="AP74" s="6"/>
      <c r="AQ74" s="6"/>
      <c r="AR74" s="6"/>
      <c r="AS74" s="6"/>
    </row>
    <row r="75" spans="1:45" ht="12.75" customHeight="1">
      <c r="A75" s="5" t="s">
        <v>75</v>
      </c>
      <c r="B75" s="5">
        <f t="shared" si="10"/>
        <v>0</v>
      </c>
      <c r="C75" s="6"/>
      <c r="D75" s="6"/>
      <c r="E75" s="5"/>
      <c r="F75" s="6"/>
      <c r="G75" s="6"/>
      <c r="H75" s="5"/>
      <c r="I75" s="6"/>
      <c r="J75" s="5"/>
      <c r="K75" s="6"/>
      <c r="L75" s="6"/>
      <c r="M75" s="6"/>
      <c r="N75" s="6"/>
      <c r="O75" s="6"/>
      <c r="P75" s="6"/>
      <c r="Q75" s="6"/>
      <c r="R75" s="6"/>
      <c r="S75" s="6"/>
      <c r="T75" s="6"/>
      <c r="U75" s="6"/>
      <c r="V75" s="6"/>
      <c r="W75" s="6"/>
      <c r="X75" s="6"/>
      <c r="Y75" s="6"/>
      <c r="Z75" s="6"/>
      <c r="AA75" s="6"/>
      <c r="AB75" s="38"/>
      <c r="AC75" s="6"/>
      <c r="AD75" s="6"/>
      <c r="AE75" s="6"/>
      <c r="AF75" s="6"/>
      <c r="AG75" s="6"/>
      <c r="AH75" s="6"/>
      <c r="AI75" s="6"/>
      <c r="AJ75" s="6"/>
      <c r="AK75" s="6"/>
      <c r="AL75" s="6"/>
      <c r="AM75" s="6"/>
      <c r="AN75" s="6"/>
      <c r="AO75" s="6"/>
      <c r="AP75" s="6"/>
      <c r="AQ75" s="6"/>
      <c r="AR75" s="6"/>
      <c r="AS75" s="6"/>
    </row>
    <row r="76" spans="1:45" ht="12.75" customHeight="1">
      <c r="A76" s="5" t="s">
        <v>78</v>
      </c>
      <c r="B76" s="5">
        <f t="shared" si="10"/>
        <v>0</v>
      </c>
      <c r="C76" s="6"/>
      <c r="D76" s="6"/>
      <c r="E76" s="5"/>
      <c r="F76" s="6"/>
      <c r="G76" s="6"/>
      <c r="H76" s="5"/>
      <c r="I76" s="6"/>
      <c r="J76" s="5"/>
      <c r="K76" s="6"/>
      <c r="L76" s="6"/>
      <c r="M76" s="6"/>
      <c r="N76" s="6"/>
      <c r="O76" s="6"/>
      <c r="P76" s="6"/>
      <c r="Q76" s="6"/>
      <c r="R76" s="6"/>
      <c r="S76" s="6"/>
      <c r="T76" s="6"/>
      <c r="U76" s="6"/>
      <c r="V76" s="6"/>
      <c r="W76" s="6"/>
      <c r="X76" s="6"/>
      <c r="Y76" s="6"/>
      <c r="Z76" s="6"/>
      <c r="AA76" s="6"/>
      <c r="AB76" s="38"/>
      <c r="AC76" s="6"/>
      <c r="AD76" s="6"/>
      <c r="AE76" s="6"/>
      <c r="AF76" s="6"/>
      <c r="AG76" s="6"/>
      <c r="AH76" s="6"/>
      <c r="AI76" s="6"/>
      <c r="AJ76" s="6"/>
      <c r="AK76" s="6"/>
      <c r="AL76" s="6"/>
      <c r="AM76" s="6"/>
      <c r="AN76" s="6"/>
      <c r="AO76" s="6"/>
      <c r="AP76" s="6"/>
      <c r="AQ76" s="6"/>
      <c r="AR76" s="6"/>
      <c r="AS76" s="6"/>
    </row>
    <row r="77" spans="1:45" ht="12.75" customHeight="1">
      <c r="A77" s="5" t="s">
        <v>79</v>
      </c>
      <c r="B77" s="5">
        <f t="shared" si="10"/>
        <v>0</v>
      </c>
      <c r="C77" s="6"/>
      <c r="D77" s="6"/>
      <c r="E77" s="5"/>
      <c r="F77" s="6"/>
      <c r="G77" s="6"/>
      <c r="H77" s="5"/>
      <c r="I77" s="6"/>
      <c r="J77" s="5"/>
      <c r="K77" s="6"/>
      <c r="L77" s="6"/>
      <c r="M77" s="6"/>
      <c r="N77" s="6"/>
      <c r="O77" s="6"/>
      <c r="P77" s="6"/>
      <c r="Q77" s="6"/>
      <c r="R77" s="6"/>
      <c r="S77" s="6"/>
      <c r="T77" s="6"/>
      <c r="U77" s="6"/>
      <c r="V77" s="6"/>
      <c r="W77" s="6"/>
      <c r="X77" s="6"/>
      <c r="Y77" s="6"/>
      <c r="Z77" s="6"/>
      <c r="AA77" s="6"/>
      <c r="AB77" s="38"/>
      <c r="AC77" s="6"/>
      <c r="AD77" s="6"/>
      <c r="AE77" s="6"/>
      <c r="AF77" s="6"/>
      <c r="AG77" s="6"/>
      <c r="AH77" s="6"/>
      <c r="AI77" s="6"/>
      <c r="AJ77" s="6"/>
      <c r="AK77" s="6"/>
      <c r="AL77" s="6"/>
      <c r="AM77" s="6"/>
      <c r="AN77" s="6"/>
      <c r="AO77" s="6"/>
      <c r="AP77" s="6"/>
      <c r="AQ77" s="6"/>
      <c r="AR77" s="6"/>
      <c r="AS77" s="6"/>
    </row>
    <row r="78" spans="1:45" ht="12.75" customHeight="1">
      <c r="A78" s="5" t="s">
        <v>80</v>
      </c>
      <c r="B78" s="5">
        <f t="shared" si="10"/>
        <v>0</v>
      </c>
      <c r="C78" s="6"/>
      <c r="D78" s="6"/>
      <c r="E78" s="5"/>
      <c r="F78" s="6"/>
      <c r="G78" s="6"/>
      <c r="H78" s="5"/>
      <c r="I78" s="6"/>
      <c r="J78" s="5"/>
      <c r="K78" s="6"/>
      <c r="L78" s="6"/>
      <c r="M78" s="6"/>
      <c r="N78" s="6"/>
      <c r="O78" s="6"/>
      <c r="P78" s="6"/>
      <c r="Q78" s="6"/>
      <c r="R78" s="6"/>
      <c r="S78" s="6"/>
      <c r="T78" s="6"/>
      <c r="U78" s="6"/>
      <c r="V78" s="6"/>
      <c r="W78" s="6"/>
      <c r="X78" s="6"/>
      <c r="Y78" s="6"/>
      <c r="Z78" s="6"/>
      <c r="AA78" s="6"/>
      <c r="AB78" s="38"/>
      <c r="AC78" s="6"/>
      <c r="AD78" s="6"/>
      <c r="AE78" s="6"/>
      <c r="AF78" s="6"/>
      <c r="AG78" s="6"/>
      <c r="AH78" s="6"/>
      <c r="AI78" s="6"/>
      <c r="AJ78" s="6"/>
      <c r="AK78" s="6"/>
      <c r="AL78" s="6"/>
      <c r="AM78" s="6"/>
      <c r="AN78" s="6"/>
      <c r="AO78" s="6"/>
      <c r="AP78" s="6"/>
      <c r="AQ78" s="6"/>
      <c r="AR78" s="6"/>
      <c r="AS78" s="6"/>
    </row>
    <row r="79" spans="1:45" ht="12.75" customHeight="1">
      <c r="A79" s="5" t="s">
        <v>81</v>
      </c>
      <c r="B79" s="5">
        <f t="shared" si="10"/>
        <v>0</v>
      </c>
      <c r="C79" s="6"/>
      <c r="D79" s="6"/>
      <c r="E79" s="5"/>
      <c r="F79" s="6"/>
      <c r="G79" s="6"/>
      <c r="H79" s="5"/>
      <c r="I79" s="6"/>
      <c r="J79" s="5"/>
      <c r="K79" s="6"/>
      <c r="L79" s="6"/>
      <c r="M79" s="6"/>
      <c r="N79" s="6"/>
      <c r="O79" s="6"/>
      <c r="P79" s="6"/>
      <c r="Q79" s="6"/>
      <c r="R79" s="6"/>
      <c r="S79" s="6"/>
      <c r="T79" s="6"/>
      <c r="U79" s="6"/>
      <c r="V79" s="6"/>
      <c r="W79" s="6"/>
      <c r="X79" s="6"/>
      <c r="Y79" s="6"/>
      <c r="Z79" s="6"/>
      <c r="AA79" s="6"/>
      <c r="AB79" s="38"/>
      <c r="AC79" s="6"/>
      <c r="AD79" s="6"/>
      <c r="AE79" s="6"/>
      <c r="AF79" s="6"/>
      <c r="AG79" s="6"/>
      <c r="AH79" s="6"/>
      <c r="AI79" s="6"/>
      <c r="AJ79" s="6"/>
      <c r="AK79" s="6"/>
      <c r="AL79" s="6"/>
      <c r="AM79" s="6"/>
      <c r="AN79" s="6"/>
      <c r="AO79" s="6"/>
      <c r="AP79" s="6"/>
      <c r="AQ79" s="6"/>
      <c r="AR79" s="6"/>
      <c r="AS79" s="6"/>
    </row>
    <row r="80" spans="1:45" ht="12.75" customHeight="1">
      <c r="A80" s="58" t="s">
        <v>136</v>
      </c>
      <c r="B80" s="5">
        <f t="shared" si="10"/>
        <v>3</v>
      </c>
      <c r="C80" s="17"/>
      <c r="D80" s="17"/>
      <c r="E80" s="17"/>
      <c r="F80" s="17"/>
      <c r="G80" s="17"/>
      <c r="H80" s="17">
        <v>1</v>
      </c>
      <c r="I80" s="17"/>
      <c r="J80" s="17"/>
      <c r="K80" s="17"/>
      <c r="L80" s="17"/>
      <c r="M80" s="17"/>
      <c r="N80" s="17"/>
      <c r="O80" s="17"/>
      <c r="P80" s="17">
        <v>2</v>
      </c>
      <c r="Q80" s="17"/>
      <c r="R80" s="17"/>
      <c r="S80" s="17"/>
      <c r="T80" s="17"/>
      <c r="U80" s="17"/>
      <c r="V80" s="6"/>
      <c r="W80" s="6"/>
      <c r="X80" s="6"/>
      <c r="Y80" s="6"/>
      <c r="Z80" s="6"/>
      <c r="AA80" s="6"/>
      <c r="AB80" s="38"/>
      <c r="AC80" s="6"/>
      <c r="AD80" s="6"/>
      <c r="AE80" s="6"/>
      <c r="AF80" s="6"/>
      <c r="AG80" s="6"/>
      <c r="AH80" s="6"/>
      <c r="AI80" s="6"/>
      <c r="AJ80" s="6"/>
      <c r="AK80" s="6"/>
      <c r="AL80" s="6"/>
      <c r="AM80" s="6"/>
      <c r="AN80" s="6"/>
      <c r="AO80" s="6"/>
      <c r="AP80" s="6"/>
      <c r="AQ80" s="6"/>
      <c r="AR80" s="6"/>
      <c r="AS80" s="6"/>
    </row>
    <row r="81" spans="1:45" ht="12.75" customHeight="1">
      <c r="A81" s="5" t="s">
        <v>137</v>
      </c>
      <c r="B81" s="5"/>
      <c r="C81" s="6"/>
      <c r="D81" s="5" t="s">
        <v>415</v>
      </c>
      <c r="E81" s="5"/>
      <c r="F81" s="6"/>
      <c r="G81" s="6"/>
      <c r="H81" s="5"/>
      <c r="I81" s="6"/>
      <c r="J81" s="5"/>
      <c r="K81" s="6"/>
      <c r="L81" s="6"/>
      <c r="M81" s="6"/>
      <c r="N81" s="6"/>
      <c r="O81" s="6"/>
      <c r="P81" s="6"/>
      <c r="Q81" s="6"/>
      <c r="R81" s="6"/>
      <c r="S81" s="6"/>
      <c r="T81" s="6"/>
      <c r="U81" s="6"/>
      <c r="V81" s="6"/>
      <c r="W81" s="6"/>
      <c r="X81" s="6"/>
      <c r="Y81" s="6"/>
      <c r="Z81" s="6"/>
      <c r="AA81" s="6"/>
      <c r="AB81" s="38"/>
      <c r="AC81" s="6"/>
      <c r="AD81" s="6"/>
      <c r="AE81" s="6"/>
      <c r="AF81" s="6"/>
      <c r="AG81" s="6"/>
      <c r="AH81" s="6"/>
      <c r="AI81" s="6"/>
      <c r="AJ81" s="6"/>
      <c r="AK81" s="6"/>
      <c r="AL81" s="6"/>
      <c r="AM81" s="6"/>
      <c r="AN81" s="6"/>
      <c r="AO81" s="6"/>
      <c r="AP81" s="6"/>
      <c r="AQ81" s="6"/>
      <c r="AR81" s="6"/>
      <c r="AS81" s="6"/>
    </row>
    <row r="82" spans="1:45" ht="12.75" customHeight="1">
      <c r="A82" s="21" t="s">
        <v>138</v>
      </c>
      <c r="B82" s="5">
        <f>SUM(C82:AI82)</f>
        <v>1022</v>
      </c>
      <c r="C82" s="21">
        <f t="shared" ref="C82:AI82" si="11">SUM(C4:C80)</f>
        <v>23</v>
      </c>
      <c r="D82" s="21">
        <f t="shared" si="11"/>
        <v>11</v>
      </c>
      <c r="E82" s="21">
        <f t="shared" si="11"/>
        <v>470</v>
      </c>
      <c r="F82" s="21">
        <f t="shared" si="11"/>
        <v>7</v>
      </c>
      <c r="G82" s="21">
        <f t="shared" si="11"/>
        <v>13</v>
      </c>
      <c r="H82" s="21">
        <f t="shared" si="11"/>
        <v>8</v>
      </c>
      <c r="I82" s="21">
        <f t="shared" si="11"/>
        <v>139</v>
      </c>
      <c r="J82" s="21">
        <f t="shared" si="11"/>
        <v>0</v>
      </c>
      <c r="K82" s="21">
        <f t="shared" si="11"/>
        <v>0</v>
      </c>
      <c r="L82" s="21">
        <f t="shared" si="11"/>
        <v>35</v>
      </c>
      <c r="M82" s="21">
        <f t="shared" si="11"/>
        <v>74</v>
      </c>
      <c r="N82" s="21">
        <f t="shared" si="11"/>
        <v>22</v>
      </c>
      <c r="O82" s="21">
        <f t="shared" si="11"/>
        <v>9</v>
      </c>
      <c r="P82" s="21">
        <f t="shared" si="11"/>
        <v>105</v>
      </c>
      <c r="Q82" s="21">
        <f t="shared" si="11"/>
        <v>0</v>
      </c>
      <c r="R82" s="21">
        <f t="shared" si="11"/>
        <v>11</v>
      </c>
      <c r="S82" s="21">
        <f t="shared" si="11"/>
        <v>6</v>
      </c>
      <c r="T82" s="21">
        <f t="shared" si="11"/>
        <v>2</v>
      </c>
      <c r="U82" s="21">
        <f t="shared" si="11"/>
        <v>0</v>
      </c>
      <c r="V82" s="21">
        <f t="shared" si="11"/>
        <v>0</v>
      </c>
      <c r="W82" s="21">
        <f t="shared" si="11"/>
        <v>0</v>
      </c>
      <c r="X82" s="21">
        <f t="shared" si="11"/>
        <v>0</v>
      </c>
      <c r="Y82" s="21">
        <f t="shared" si="11"/>
        <v>29</v>
      </c>
      <c r="Z82" s="21">
        <f t="shared" si="11"/>
        <v>0</v>
      </c>
      <c r="AA82" s="21">
        <f t="shared" si="11"/>
        <v>33</v>
      </c>
      <c r="AB82" s="41">
        <f t="shared" si="11"/>
        <v>0</v>
      </c>
      <c r="AC82" s="41">
        <f t="shared" si="11"/>
        <v>0</v>
      </c>
      <c r="AD82" s="41">
        <f t="shared" si="11"/>
        <v>0</v>
      </c>
      <c r="AE82" s="41">
        <f t="shared" si="11"/>
        <v>0</v>
      </c>
      <c r="AF82" s="41">
        <f t="shared" si="11"/>
        <v>0</v>
      </c>
      <c r="AG82" s="41">
        <f t="shared" si="11"/>
        <v>0</v>
      </c>
      <c r="AH82" s="41">
        <f t="shared" si="11"/>
        <v>0</v>
      </c>
      <c r="AI82" s="41">
        <f t="shared" si="11"/>
        <v>25</v>
      </c>
      <c r="AJ82" s="6"/>
      <c r="AK82" s="6"/>
      <c r="AL82" s="6"/>
      <c r="AM82" s="6"/>
      <c r="AN82" s="6"/>
      <c r="AO82" s="6"/>
      <c r="AP82" s="6"/>
      <c r="AQ82" s="6"/>
      <c r="AR82" s="6"/>
      <c r="AS82" s="6"/>
    </row>
    <row r="83" spans="1:45" ht="12.75" customHeight="1">
      <c r="A83" s="5"/>
      <c r="B83" s="5"/>
      <c r="C83" s="6"/>
      <c r="D83" s="6"/>
      <c r="E83" s="5"/>
      <c r="F83" s="6"/>
      <c r="G83" s="6"/>
      <c r="H83" s="5"/>
      <c r="I83" s="6"/>
      <c r="J83" s="5"/>
      <c r="K83" s="6"/>
      <c r="L83" s="6"/>
      <c r="M83" s="6"/>
      <c r="N83" s="6"/>
      <c r="O83" s="6"/>
      <c r="P83" s="6"/>
      <c r="Q83" s="6"/>
      <c r="R83" s="6"/>
      <c r="S83" s="6"/>
      <c r="T83" s="6"/>
      <c r="U83" s="6"/>
      <c r="V83" s="6"/>
      <c r="W83" s="6"/>
      <c r="X83" s="6"/>
      <c r="Y83" s="6"/>
      <c r="Z83" s="6"/>
      <c r="AA83" s="6"/>
      <c r="AB83" s="38"/>
      <c r="AC83" s="6"/>
      <c r="AD83" s="6"/>
      <c r="AE83" s="6"/>
      <c r="AF83" s="6"/>
      <c r="AG83" s="6"/>
      <c r="AH83" s="6"/>
      <c r="AI83" s="6"/>
      <c r="AJ83" s="6"/>
      <c r="AK83" s="6"/>
      <c r="AL83" s="6"/>
      <c r="AM83" s="6"/>
      <c r="AN83" s="6"/>
      <c r="AO83" s="6"/>
      <c r="AP83" s="6"/>
      <c r="AQ83" s="6"/>
      <c r="AR83" s="6"/>
      <c r="AS83" s="6"/>
    </row>
    <row r="84" spans="1:45" ht="12.75" customHeight="1">
      <c r="A84" s="5" t="s">
        <v>139</v>
      </c>
      <c r="B84" s="5"/>
      <c r="C84" s="5">
        <v>5</v>
      </c>
      <c r="D84" s="5">
        <v>5</v>
      </c>
      <c r="E84" s="5">
        <v>2</v>
      </c>
      <c r="F84" s="5">
        <v>1</v>
      </c>
      <c r="G84" s="5">
        <v>4</v>
      </c>
      <c r="H84" s="5">
        <v>1</v>
      </c>
      <c r="I84" s="5">
        <v>3</v>
      </c>
      <c r="J84" s="5"/>
      <c r="K84" s="6"/>
      <c r="L84" s="5">
        <v>2</v>
      </c>
      <c r="M84" s="5">
        <v>2</v>
      </c>
      <c r="N84" s="5">
        <v>1</v>
      </c>
      <c r="O84" s="5">
        <v>1</v>
      </c>
      <c r="P84" s="5">
        <v>4</v>
      </c>
      <c r="Q84" s="6"/>
      <c r="R84" s="5">
        <v>1</v>
      </c>
      <c r="S84" s="5">
        <v>1</v>
      </c>
      <c r="T84" s="5">
        <v>1</v>
      </c>
      <c r="U84" s="6"/>
      <c r="V84" s="6"/>
      <c r="W84" s="6"/>
      <c r="X84" s="6"/>
      <c r="Y84" s="5">
        <v>2</v>
      </c>
      <c r="Z84" s="6"/>
      <c r="AA84" s="5">
        <v>1</v>
      </c>
      <c r="AB84" s="38"/>
      <c r="AC84" s="6"/>
      <c r="AD84" s="6"/>
      <c r="AE84" s="6"/>
      <c r="AF84" s="6"/>
      <c r="AG84" s="6"/>
      <c r="AH84" s="6"/>
      <c r="AI84" s="5">
        <v>1</v>
      </c>
      <c r="AJ84" s="6"/>
      <c r="AK84" s="6"/>
      <c r="AL84" s="6"/>
      <c r="AM84" s="6"/>
      <c r="AN84" s="6"/>
      <c r="AO84" s="6"/>
      <c r="AP84" s="6"/>
      <c r="AQ84" s="6"/>
      <c r="AR84" s="6"/>
      <c r="AS84" s="6"/>
    </row>
    <row r="85" spans="1:45" ht="12.75" customHeight="1">
      <c r="A85" s="5" t="s">
        <v>140</v>
      </c>
      <c r="B85" s="5">
        <f t="shared" ref="B85:B86" si="12">SUM(C85:AI85)</f>
        <v>17.900000000000002</v>
      </c>
      <c r="C85" s="5">
        <v>1.1000000000000001</v>
      </c>
      <c r="D85" s="5">
        <v>0.9</v>
      </c>
      <c r="E85" s="5">
        <v>2.7</v>
      </c>
      <c r="F85" s="5">
        <v>0.30000000000000004</v>
      </c>
      <c r="G85" s="5">
        <v>0.8</v>
      </c>
      <c r="H85" s="5">
        <v>0.5</v>
      </c>
      <c r="I85" s="5">
        <v>2.5</v>
      </c>
      <c r="J85" s="5"/>
      <c r="K85" s="6"/>
      <c r="L85" s="5">
        <v>1.5</v>
      </c>
      <c r="M85" s="5">
        <v>0.7</v>
      </c>
      <c r="N85" s="5">
        <v>1</v>
      </c>
      <c r="O85" s="5">
        <v>1</v>
      </c>
      <c r="P85" s="5">
        <v>2</v>
      </c>
      <c r="Q85" s="6"/>
      <c r="R85" s="5">
        <v>0.25</v>
      </c>
      <c r="S85" s="5">
        <v>0.25</v>
      </c>
      <c r="T85" s="5">
        <v>0.1</v>
      </c>
      <c r="U85" s="6"/>
      <c r="V85" s="6"/>
      <c r="W85" s="6"/>
      <c r="X85" s="6"/>
      <c r="Y85" s="5">
        <v>1</v>
      </c>
      <c r="Z85" s="6"/>
      <c r="AA85" s="5">
        <v>0.30000000000000004</v>
      </c>
      <c r="AB85" s="38"/>
      <c r="AC85" s="6"/>
      <c r="AD85" s="6"/>
      <c r="AE85" s="6"/>
      <c r="AF85" s="6"/>
      <c r="AG85" s="6"/>
      <c r="AH85" s="6"/>
      <c r="AI85" s="5">
        <v>1</v>
      </c>
      <c r="AJ85" s="6"/>
      <c r="AK85" s="6"/>
      <c r="AL85" s="6"/>
      <c r="AM85" s="6"/>
      <c r="AN85" s="6"/>
      <c r="AO85" s="6"/>
      <c r="AP85" s="6"/>
      <c r="AQ85" s="6"/>
      <c r="AR85" s="6"/>
      <c r="AS85" s="6"/>
    </row>
    <row r="86" spans="1:45" ht="12.75" customHeight="1">
      <c r="A86" s="21" t="s">
        <v>141</v>
      </c>
      <c r="B86" s="5">
        <f t="shared" si="12"/>
        <v>45.199999999999996</v>
      </c>
      <c r="C86" s="21">
        <f t="shared" ref="C86:AI86" si="13">C84*C85</f>
        <v>5.5</v>
      </c>
      <c r="D86" s="21">
        <f t="shared" si="13"/>
        <v>4.5</v>
      </c>
      <c r="E86" s="21">
        <f t="shared" si="13"/>
        <v>5.4</v>
      </c>
      <c r="F86" s="21">
        <f t="shared" si="13"/>
        <v>0.30000000000000004</v>
      </c>
      <c r="G86" s="21">
        <f t="shared" si="13"/>
        <v>3.2</v>
      </c>
      <c r="H86" s="21">
        <f t="shared" si="13"/>
        <v>0.5</v>
      </c>
      <c r="I86" s="21">
        <f t="shared" si="13"/>
        <v>7.5</v>
      </c>
      <c r="J86" s="21">
        <f t="shared" si="13"/>
        <v>0</v>
      </c>
      <c r="K86" s="21">
        <f t="shared" si="13"/>
        <v>0</v>
      </c>
      <c r="L86" s="21">
        <f t="shared" si="13"/>
        <v>3</v>
      </c>
      <c r="M86" s="21">
        <f t="shared" si="13"/>
        <v>1.4</v>
      </c>
      <c r="N86" s="21">
        <f t="shared" si="13"/>
        <v>1</v>
      </c>
      <c r="O86" s="21">
        <f t="shared" si="13"/>
        <v>1</v>
      </c>
      <c r="P86" s="21">
        <f t="shared" si="13"/>
        <v>8</v>
      </c>
      <c r="Q86" s="21">
        <f t="shared" si="13"/>
        <v>0</v>
      </c>
      <c r="R86" s="21">
        <f t="shared" si="13"/>
        <v>0.25</v>
      </c>
      <c r="S86" s="21">
        <f t="shared" si="13"/>
        <v>0.25</v>
      </c>
      <c r="T86" s="21">
        <f t="shared" si="13"/>
        <v>0.1</v>
      </c>
      <c r="U86" s="21">
        <f t="shared" si="13"/>
        <v>0</v>
      </c>
      <c r="V86" s="21">
        <f t="shared" si="13"/>
        <v>0</v>
      </c>
      <c r="W86" s="21">
        <f t="shared" si="13"/>
        <v>0</v>
      </c>
      <c r="X86" s="21">
        <f t="shared" si="13"/>
        <v>0</v>
      </c>
      <c r="Y86" s="21">
        <f t="shared" si="13"/>
        <v>2</v>
      </c>
      <c r="Z86" s="21">
        <f t="shared" si="13"/>
        <v>0</v>
      </c>
      <c r="AA86" s="21">
        <f t="shared" si="13"/>
        <v>0.30000000000000004</v>
      </c>
      <c r="AB86" s="41">
        <f t="shared" si="13"/>
        <v>0</v>
      </c>
      <c r="AC86" s="41">
        <f t="shared" si="13"/>
        <v>0</v>
      </c>
      <c r="AD86" s="41">
        <f t="shared" si="13"/>
        <v>0</v>
      </c>
      <c r="AE86" s="41">
        <f t="shared" si="13"/>
        <v>0</v>
      </c>
      <c r="AF86" s="41">
        <f t="shared" si="13"/>
        <v>0</v>
      </c>
      <c r="AG86" s="41">
        <f t="shared" si="13"/>
        <v>0</v>
      </c>
      <c r="AH86" s="41">
        <f t="shared" si="13"/>
        <v>0</v>
      </c>
      <c r="AI86" s="41">
        <f t="shared" si="13"/>
        <v>1</v>
      </c>
      <c r="AJ86" s="6"/>
      <c r="AK86" s="6"/>
      <c r="AL86" s="6"/>
      <c r="AM86" s="6"/>
      <c r="AN86" s="6"/>
      <c r="AO86" s="6"/>
      <c r="AP86" s="6"/>
      <c r="AQ86" s="6"/>
      <c r="AR86" s="6"/>
      <c r="AS86" s="6"/>
    </row>
    <row r="87" spans="1:45" ht="12.75" customHeight="1">
      <c r="A87" s="5"/>
      <c r="B87" s="5"/>
      <c r="C87" s="6"/>
      <c r="D87" s="6"/>
      <c r="E87" s="5"/>
      <c r="F87" s="6"/>
      <c r="G87" s="6"/>
      <c r="H87" s="5"/>
      <c r="I87" s="6"/>
      <c r="J87" s="5"/>
      <c r="K87" s="6"/>
      <c r="L87" s="6"/>
      <c r="M87" s="6"/>
      <c r="N87" s="6"/>
      <c r="O87" s="6"/>
      <c r="P87" s="6"/>
      <c r="Q87" s="6"/>
      <c r="R87" s="6"/>
      <c r="S87" s="6"/>
      <c r="T87" s="6"/>
      <c r="U87" s="6"/>
      <c r="V87" s="6"/>
      <c r="W87" s="6"/>
      <c r="X87" s="6"/>
      <c r="Y87" s="6"/>
      <c r="Z87" s="6"/>
      <c r="AA87" s="6"/>
      <c r="AB87" s="38"/>
      <c r="AC87" s="6"/>
      <c r="AD87" s="6"/>
      <c r="AE87" s="6"/>
      <c r="AF87" s="6"/>
      <c r="AG87" s="6"/>
      <c r="AH87" s="6"/>
      <c r="AI87" s="6"/>
      <c r="AJ87" s="6"/>
      <c r="AK87" s="6"/>
      <c r="AL87" s="6"/>
      <c r="AM87" s="6"/>
      <c r="AN87" s="6"/>
      <c r="AO87" s="6"/>
      <c r="AP87" s="6"/>
      <c r="AQ87" s="6"/>
      <c r="AR87" s="6"/>
      <c r="AS87" s="6"/>
    </row>
    <row r="88" spans="1:45" ht="12.75" customHeight="1">
      <c r="A88" s="21" t="s">
        <v>142</v>
      </c>
      <c r="B88" s="50">
        <f t="shared" ref="B88:AI88" si="14">B82/B85</f>
        <v>57.094972067039102</v>
      </c>
      <c r="C88" s="50">
        <f t="shared" si="14"/>
        <v>20.909090909090907</v>
      </c>
      <c r="D88" s="50">
        <f t="shared" si="14"/>
        <v>12.222222222222221</v>
      </c>
      <c r="E88" s="50">
        <f t="shared" si="14"/>
        <v>174.07407407407408</v>
      </c>
      <c r="F88" s="50">
        <f t="shared" si="14"/>
        <v>23.333333333333329</v>
      </c>
      <c r="G88" s="50">
        <f t="shared" si="14"/>
        <v>16.25</v>
      </c>
      <c r="H88" s="50">
        <f t="shared" si="14"/>
        <v>16</v>
      </c>
      <c r="I88" s="50">
        <f t="shared" si="14"/>
        <v>55.6</v>
      </c>
      <c r="J88" s="50" t="e">
        <f t="shared" si="14"/>
        <v>#DIV/0!</v>
      </c>
      <c r="K88" s="50" t="e">
        <f t="shared" si="14"/>
        <v>#DIV/0!</v>
      </c>
      <c r="L88" s="50">
        <f t="shared" si="14"/>
        <v>23.333333333333332</v>
      </c>
      <c r="M88" s="50">
        <f t="shared" si="14"/>
        <v>105.71428571428572</v>
      </c>
      <c r="N88" s="50">
        <f t="shared" si="14"/>
        <v>22</v>
      </c>
      <c r="O88" s="50">
        <f t="shared" si="14"/>
        <v>9</v>
      </c>
      <c r="P88" s="50">
        <f t="shared" si="14"/>
        <v>52.5</v>
      </c>
      <c r="Q88" s="50" t="e">
        <f t="shared" si="14"/>
        <v>#DIV/0!</v>
      </c>
      <c r="R88" s="50">
        <f t="shared" si="14"/>
        <v>44</v>
      </c>
      <c r="S88" s="50">
        <f t="shared" si="14"/>
        <v>24</v>
      </c>
      <c r="T88" s="50">
        <f t="shared" si="14"/>
        <v>20</v>
      </c>
      <c r="U88" s="50" t="e">
        <f t="shared" si="14"/>
        <v>#DIV/0!</v>
      </c>
      <c r="V88" s="50" t="e">
        <f t="shared" si="14"/>
        <v>#DIV/0!</v>
      </c>
      <c r="W88" s="50" t="e">
        <f t="shared" si="14"/>
        <v>#DIV/0!</v>
      </c>
      <c r="X88" s="50" t="e">
        <f t="shared" si="14"/>
        <v>#DIV/0!</v>
      </c>
      <c r="Y88" s="50">
        <f t="shared" si="14"/>
        <v>29</v>
      </c>
      <c r="Z88" s="50" t="e">
        <f t="shared" si="14"/>
        <v>#DIV/0!</v>
      </c>
      <c r="AA88" s="50">
        <f t="shared" si="14"/>
        <v>109.99999999999999</v>
      </c>
      <c r="AB88" s="50" t="e">
        <f t="shared" si="14"/>
        <v>#DIV/0!</v>
      </c>
      <c r="AC88" s="50" t="e">
        <f t="shared" si="14"/>
        <v>#DIV/0!</v>
      </c>
      <c r="AD88" s="50" t="e">
        <f t="shared" si="14"/>
        <v>#DIV/0!</v>
      </c>
      <c r="AE88" s="50" t="e">
        <f t="shared" si="14"/>
        <v>#DIV/0!</v>
      </c>
      <c r="AF88" s="50" t="e">
        <f t="shared" si="14"/>
        <v>#DIV/0!</v>
      </c>
      <c r="AG88" s="50" t="e">
        <f t="shared" si="14"/>
        <v>#DIV/0!</v>
      </c>
      <c r="AH88" s="50" t="e">
        <f t="shared" si="14"/>
        <v>#DIV/0!</v>
      </c>
      <c r="AI88" s="50">
        <f t="shared" si="14"/>
        <v>25</v>
      </c>
      <c r="AJ88" s="6"/>
      <c r="AK88" s="6"/>
      <c r="AL88" s="6"/>
      <c r="AM88" s="6"/>
      <c r="AN88" s="6"/>
      <c r="AO88" s="6"/>
      <c r="AP88" s="6"/>
      <c r="AQ88" s="6"/>
      <c r="AR88" s="6"/>
      <c r="AS88" s="6"/>
    </row>
    <row r="89" spans="1:45" ht="12.75" customHeight="1">
      <c r="A89" s="21" t="s">
        <v>143</v>
      </c>
      <c r="B89" s="50">
        <f t="shared" ref="B89:AI89" si="15">B82/B86</f>
        <v>22.610619469026553</v>
      </c>
      <c r="C89" s="50">
        <f t="shared" si="15"/>
        <v>4.1818181818181817</v>
      </c>
      <c r="D89" s="50">
        <f t="shared" si="15"/>
        <v>2.4444444444444446</v>
      </c>
      <c r="E89" s="50">
        <f t="shared" si="15"/>
        <v>87.037037037037038</v>
      </c>
      <c r="F89" s="50">
        <f t="shared" si="15"/>
        <v>23.333333333333329</v>
      </c>
      <c r="G89" s="50">
        <f t="shared" si="15"/>
        <v>4.0625</v>
      </c>
      <c r="H89" s="50">
        <f t="shared" si="15"/>
        <v>16</v>
      </c>
      <c r="I89" s="50">
        <f t="shared" si="15"/>
        <v>18.533333333333335</v>
      </c>
      <c r="J89" s="50" t="e">
        <f t="shared" si="15"/>
        <v>#DIV/0!</v>
      </c>
      <c r="K89" s="50" t="e">
        <f t="shared" si="15"/>
        <v>#DIV/0!</v>
      </c>
      <c r="L89" s="50">
        <f t="shared" si="15"/>
        <v>11.666666666666666</v>
      </c>
      <c r="M89" s="50">
        <f t="shared" si="15"/>
        <v>52.857142857142861</v>
      </c>
      <c r="N89" s="50">
        <f t="shared" si="15"/>
        <v>22</v>
      </c>
      <c r="O89" s="50">
        <f t="shared" si="15"/>
        <v>9</v>
      </c>
      <c r="P89" s="50">
        <f t="shared" si="15"/>
        <v>13.125</v>
      </c>
      <c r="Q89" s="50" t="e">
        <f t="shared" si="15"/>
        <v>#DIV/0!</v>
      </c>
      <c r="R89" s="50">
        <f t="shared" si="15"/>
        <v>44</v>
      </c>
      <c r="S89" s="50">
        <f t="shared" si="15"/>
        <v>24</v>
      </c>
      <c r="T89" s="50">
        <f t="shared" si="15"/>
        <v>20</v>
      </c>
      <c r="U89" s="50" t="e">
        <f t="shared" si="15"/>
        <v>#DIV/0!</v>
      </c>
      <c r="V89" s="50" t="e">
        <f t="shared" si="15"/>
        <v>#DIV/0!</v>
      </c>
      <c r="W89" s="50" t="e">
        <f t="shared" si="15"/>
        <v>#DIV/0!</v>
      </c>
      <c r="X89" s="50" t="e">
        <f t="shared" si="15"/>
        <v>#DIV/0!</v>
      </c>
      <c r="Y89" s="50">
        <f t="shared" si="15"/>
        <v>14.5</v>
      </c>
      <c r="Z89" s="50" t="e">
        <f t="shared" si="15"/>
        <v>#DIV/0!</v>
      </c>
      <c r="AA89" s="50">
        <f t="shared" si="15"/>
        <v>109.99999999999999</v>
      </c>
      <c r="AB89" s="50" t="e">
        <f t="shared" si="15"/>
        <v>#DIV/0!</v>
      </c>
      <c r="AC89" s="50" t="e">
        <f t="shared" si="15"/>
        <v>#DIV/0!</v>
      </c>
      <c r="AD89" s="50" t="e">
        <f t="shared" si="15"/>
        <v>#DIV/0!</v>
      </c>
      <c r="AE89" s="50" t="e">
        <f t="shared" si="15"/>
        <v>#DIV/0!</v>
      </c>
      <c r="AF89" s="50" t="e">
        <f t="shared" si="15"/>
        <v>#DIV/0!</v>
      </c>
      <c r="AG89" s="50" t="e">
        <f t="shared" si="15"/>
        <v>#DIV/0!</v>
      </c>
      <c r="AH89" s="50" t="e">
        <f t="shared" si="15"/>
        <v>#DIV/0!</v>
      </c>
      <c r="AI89" s="50">
        <f t="shared" si="15"/>
        <v>25</v>
      </c>
      <c r="AJ89" s="6"/>
      <c r="AK89" s="6"/>
      <c r="AL89" s="6"/>
      <c r="AM89" s="6"/>
      <c r="AN89" s="6"/>
      <c r="AO89" s="6"/>
      <c r="AP89" s="6"/>
      <c r="AQ89" s="6"/>
      <c r="AR89" s="6"/>
      <c r="AS89" s="6"/>
    </row>
    <row r="90" spans="1:45" ht="12.75" customHeight="1">
      <c r="A90" s="5"/>
      <c r="B90" s="5"/>
      <c r="C90" s="6"/>
      <c r="D90" s="6"/>
      <c r="E90" s="5"/>
      <c r="F90" s="6"/>
      <c r="G90" s="6"/>
      <c r="H90" s="5"/>
      <c r="I90" s="6"/>
      <c r="J90" s="5"/>
      <c r="K90" s="6"/>
      <c r="L90" s="6"/>
      <c r="M90" s="6"/>
      <c r="N90" s="6"/>
      <c r="O90" s="6"/>
      <c r="P90" s="6"/>
      <c r="Q90" s="6"/>
      <c r="R90" s="6"/>
      <c r="S90" s="6"/>
      <c r="T90" s="6"/>
      <c r="U90" s="6"/>
      <c r="V90" s="6"/>
      <c r="W90" s="6"/>
      <c r="X90" s="6"/>
      <c r="Y90" s="6"/>
      <c r="Z90" s="6"/>
      <c r="AA90" s="6"/>
      <c r="AB90" s="38"/>
      <c r="AC90" s="38"/>
      <c r="AD90" s="38"/>
      <c r="AE90" s="38"/>
      <c r="AF90" s="38"/>
      <c r="AG90" s="6"/>
      <c r="AH90" s="6"/>
      <c r="AI90" s="6"/>
      <c r="AJ90" s="6"/>
      <c r="AK90" s="6"/>
      <c r="AL90" s="6"/>
      <c r="AM90" s="6"/>
      <c r="AN90" s="6"/>
      <c r="AO90" s="6"/>
      <c r="AP90" s="6"/>
      <c r="AQ90" s="6"/>
      <c r="AR90" s="6"/>
      <c r="AS90" s="6"/>
    </row>
    <row r="91" spans="1:45" ht="12.75" customHeight="1">
      <c r="A91" s="5" t="s">
        <v>144</v>
      </c>
      <c r="B91" s="21">
        <f t="shared" ref="B91:AI91" si="16">COUNTIF(B4:B80,"&gt;0")</f>
        <v>32</v>
      </c>
      <c r="C91" s="21">
        <f t="shared" si="16"/>
        <v>10</v>
      </c>
      <c r="D91" s="21">
        <f t="shared" si="16"/>
        <v>7</v>
      </c>
      <c r="E91" s="21">
        <f t="shared" si="16"/>
        <v>15</v>
      </c>
      <c r="F91" s="21">
        <f t="shared" si="16"/>
        <v>3</v>
      </c>
      <c r="G91" s="21">
        <f t="shared" si="16"/>
        <v>5</v>
      </c>
      <c r="H91" s="21">
        <f t="shared" si="16"/>
        <v>5</v>
      </c>
      <c r="I91" s="21">
        <f t="shared" si="16"/>
        <v>16</v>
      </c>
      <c r="J91" s="21">
        <f t="shared" si="16"/>
        <v>0</v>
      </c>
      <c r="K91" s="21">
        <f t="shared" si="16"/>
        <v>0</v>
      </c>
      <c r="L91" s="21">
        <f t="shared" si="16"/>
        <v>10</v>
      </c>
      <c r="M91" s="21">
        <f t="shared" si="16"/>
        <v>8</v>
      </c>
      <c r="N91" s="21">
        <f t="shared" si="16"/>
        <v>9</v>
      </c>
      <c r="O91" s="21">
        <f t="shared" si="16"/>
        <v>6</v>
      </c>
      <c r="P91" s="21">
        <f t="shared" si="16"/>
        <v>20</v>
      </c>
      <c r="Q91" s="21">
        <f t="shared" si="16"/>
        <v>0</v>
      </c>
      <c r="R91" s="21">
        <f t="shared" si="16"/>
        <v>3</v>
      </c>
      <c r="S91" s="21">
        <f t="shared" si="16"/>
        <v>3</v>
      </c>
      <c r="T91" s="21">
        <f t="shared" si="16"/>
        <v>1</v>
      </c>
      <c r="U91" s="21">
        <f t="shared" si="16"/>
        <v>0</v>
      </c>
      <c r="V91" s="21">
        <f t="shared" si="16"/>
        <v>0</v>
      </c>
      <c r="W91" s="21">
        <f t="shared" si="16"/>
        <v>0</v>
      </c>
      <c r="X91" s="21">
        <f t="shared" si="16"/>
        <v>0</v>
      </c>
      <c r="Y91" s="21">
        <f t="shared" si="16"/>
        <v>6</v>
      </c>
      <c r="Z91" s="21">
        <f t="shared" si="16"/>
        <v>0</v>
      </c>
      <c r="AA91" s="21">
        <f t="shared" si="16"/>
        <v>4</v>
      </c>
      <c r="AB91" s="21">
        <f t="shared" si="16"/>
        <v>0</v>
      </c>
      <c r="AC91" s="21">
        <f t="shared" si="16"/>
        <v>0</v>
      </c>
      <c r="AD91" s="21">
        <f t="shared" si="16"/>
        <v>0</v>
      </c>
      <c r="AE91" s="21">
        <f t="shared" si="16"/>
        <v>0</v>
      </c>
      <c r="AF91" s="21">
        <f t="shared" si="16"/>
        <v>0</v>
      </c>
      <c r="AG91" s="21">
        <f t="shared" si="16"/>
        <v>0</v>
      </c>
      <c r="AH91" s="21">
        <f t="shared" si="16"/>
        <v>0</v>
      </c>
      <c r="AI91" s="21">
        <f t="shared" si="16"/>
        <v>8</v>
      </c>
      <c r="AJ91" s="6"/>
      <c r="AK91" s="6"/>
      <c r="AL91" s="6"/>
      <c r="AM91" s="6"/>
      <c r="AN91" s="6"/>
      <c r="AO91" s="6"/>
      <c r="AP91" s="6"/>
      <c r="AQ91" s="6"/>
      <c r="AR91" s="6"/>
      <c r="AS91" s="6"/>
    </row>
    <row r="92" spans="1:45" ht="12.75" customHeight="1">
      <c r="A92" s="5" t="s">
        <v>145</v>
      </c>
      <c r="B92" s="21">
        <f>COUNTIF(B25,"&gt;0")+COUNTIF(B34,"&gt;0")+COUNTIF(B36,"&gt;0")+COUNTIF(B42,"&gt;0")+COUNTIF(B47,"&gt;0")+COUNTIF(B69,"&gt;0")+COUNTIF(B80,"&gt;0")</f>
        <v>5</v>
      </c>
      <c r="C92" s="21">
        <f t="shared" ref="C92:AI92" si="17">COUNTIF(C34,"&gt;0")+COUNTIF(C36,"&gt;0")+COUNTIF(C47,"&gt;0")+COUNTIF(C69,"&gt;0")+COUNTIF(C80,"&gt;0")</f>
        <v>0</v>
      </c>
      <c r="D92" s="21">
        <f t="shared" si="17"/>
        <v>1</v>
      </c>
      <c r="E92" s="21">
        <f t="shared" si="17"/>
        <v>2</v>
      </c>
      <c r="F92" s="21">
        <f t="shared" si="17"/>
        <v>0</v>
      </c>
      <c r="G92" s="21">
        <f t="shared" si="17"/>
        <v>0</v>
      </c>
      <c r="H92" s="21">
        <f t="shared" si="17"/>
        <v>1</v>
      </c>
      <c r="I92" s="21">
        <f t="shared" si="17"/>
        <v>2</v>
      </c>
      <c r="J92" s="21">
        <f t="shared" si="17"/>
        <v>0</v>
      </c>
      <c r="K92" s="21">
        <f t="shared" si="17"/>
        <v>0</v>
      </c>
      <c r="L92" s="21">
        <f t="shared" si="17"/>
        <v>2</v>
      </c>
      <c r="M92" s="21">
        <f t="shared" si="17"/>
        <v>0</v>
      </c>
      <c r="N92" s="21">
        <f t="shared" si="17"/>
        <v>0</v>
      </c>
      <c r="O92" s="21">
        <f t="shared" si="17"/>
        <v>0</v>
      </c>
      <c r="P92" s="21">
        <f t="shared" si="17"/>
        <v>2</v>
      </c>
      <c r="Q92" s="21">
        <f t="shared" si="17"/>
        <v>0</v>
      </c>
      <c r="R92" s="21">
        <f t="shared" si="17"/>
        <v>0</v>
      </c>
      <c r="S92" s="21">
        <f t="shared" si="17"/>
        <v>0</v>
      </c>
      <c r="T92" s="21">
        <f t="shared" si="17"/>
        <v>0</v>
      </c>
      <c r="U92" s="21">
        <f t="shared" si="17"/>
        <v>0</v>
      </c>
      <c r="V92" s="21">
        <f t="shared" si="17"/>
        <v>0</v>
      </c>
      <c r="W92" s="21">
        <f t="shared" si="17"/>
        <v>0</v>
      </c>
      <c r="X92" s="21">
        <f t="shared" si="17"/>
        <v>0</v>
      </c>
      <c r="Y92" s="21">
        <f t="shared" si="17"/>
        <v>0</v>
      </c>
      <c r="Z92" s="21">
        <f t="shared" si="17"/>
        <v>0</v>
      </c>
      <c r="AA92" s="21">
        <f t="shared" si="17"/>
        <v>0</v>
      </c>
      <c r="AB92" s="21">
        <f t="shared" si="17"/>
        <v>0</v>
      </c>
      <c r="AC92" s="21">
        <f t="shared" si="17"/>
        <v>0</v>
      </c>
      <c r="AD92" s="21">
        <f t="shared" si="17"/>
        <v>0</v>
      </c>
      <c r="AE92" s="21">
        <f t="shared" si="17"/>
        <v>0</v>
      </c>
      <c r="AF92" s="21">
        <f t="shared" si="17"/>
        <v>0</v>
      </c>
      <c r="AG92" s="21">
        <f t="shared" si="17"/>
        <v>0</v>
      </c>
      <c r="AH92" s="21">
        <f t="shared" si="17"/>
        <v>0</v>
      </c>
      <c r="AI92" s="21">
        <f t="shared" si="17"/>
        <v>0</v>
      </c>
      <c r="AJ92" s="6"/>
      <c r="AK92" s="6"/>
      <c r="AL92" s="6"/>
      <c r="AM92" s="6"/>
      <c r="AN92" s="6"/>
      <c r="AO92" s="6"/>
      <c r="AP92" s="6"/>
      <c r="AQ92" s="6"/>
      <c r="AR92" s="6"/>
      <c r="AS92" s="6"/>
    </row>
    <row r="93" spans="1:45" ht="12.75" customHeight="1">
      <c r="A93" s="5" t="s">
        <v>146</v>
      </c>
      <c r="B93" s="21">
        <f t="shared" ref="B93:AI93" si="18">B91-B92</f>
        <v>27</v>
      </c>
      <c r="C93" s="21">
        <f t="shared" si="18"/>
        <v>10</v>
      </c>
      <c r="D93" s="21">
        <f t="shared" si="18"/>
        <v>6</v>
      </c>
      <c r="E93" s="21">
        <f t="shared" si="18"/>
        <v>13</v>
      </c>
      <c r="F93" s="21">
        <f t="shared" si="18"/>
        <v>3</v>
      </c>
      <c r="G93" s="21">
        <f t="shared" si="18"/>
        <v>5</v>
      </c>
      <c r="H93" s="21">
        <f t="shared" si="18"/>
        <v>4</v>
      </c>
      <c r="I93" s="21">
        <f t="shared" si="18"/>
        <v>14</v>
      </c>
      <c r="J93" s="21">
        <f t="shared" si="18"/>
        <v>0</v>
      </c>
      <c r="K93" s="21">
        <f t="shared" si="18"/>
        <v>0</v>
      </c>
      <c r="L93" s="21">
        <f t="shared" si="18"/>
        <v>8</v>
      </c>
      <c r="M93" s="21">
        <f t="shared" si="18"/>
        <v>8</v>
      </c>
      <c r="N93" s="21">
        <f t="shared" si="18"/>
        <v>9</v>
      </c>
      <c r="O93" s="21">
        <f t="shared" si="18"/>
        <v>6</v>
      </c>
      <c r="P93" s="21">
        <f t="shared" si="18"/>
        <v>18</v>
      </c>
      <c r="Q93" s="21">
        <f t="shared" si="18"/>
        <v>0</v>
      </c>
      <c r="R93" s="21">
        <f t="shared" si="18"/>
        <v>3</v>
      </c>
      <c r="S93" s="21">
        <f t="shared" si="18"/>
        <v>3</v>
      </c>
      <c r="T93" s="21">
        <f t="shared" si="18"/>
        <v>1</v>
      </c>
      <c r="U93" s="21">
        <f t="shared" si="18"/>
        <v>0</v>
      </c>
      <c r="V93" s="21">
        <f t="shared" si="18"/>
        <v>0</v>
      </c>
      <c r="W93" s="21">
        <f t="shared" si="18"/>
        <v>0</v>
      </c>
      <c r="X93" s="21">
        <f t="shared" si="18"/>
        <v>0</v>
      </c>
      <c r="Y93" s="21">
        <f t="shared" si="18"/>
        <v>6</v>
      </c>
      <c r="Z93" s="21">
        <f t="shared" si="18"/>
        <v>0</v>
      </c>
      <c r="AA93" s="21">
        <f t="shared" si="18"/>
        <v>4</v>
      </c>
      <c r="AB93" s="21">
        <f t="shared" si="18"/>
        <v>0</v>
      </c>
      <c r="AC93" s="21">
        <f t="shared" si="18"/>
        <v>0</v>
      </c>
      <c r="AD93" s="21">
        <f t="shared" si="18"/>
        <v>0</v>
      </c>
      <c r="AE93" s="21">
        <f t="shared" si="18"/>
        <v>0</v>
      </c>
      <c r="AF93" s="21">
        <f t="shared" si="18"/>
        <v>0</v>
      </c>
      <c r="AG93" s="21">
        <f t="shared" si="18"/>
        <v>0</v>
      </c>
      <c r="AH93" s="21">
        <f t="shared" si="18"/>
        <v>0</v>
      </c>
      <c r="AI93" s="21">
        <f t="shared" si="18"/>
        <v>8</v>
      </c>
      <c r="AJ93" s="6"/>
      <c r="AK93" s="6"/>
      <c r="AL93" s="6"/>
      <c r="AM93" s="6"/>
      <c r="AN93" s="6"/>
      <c r="AO93" s="6"/>
      <c r="AP93" s="6"/>
      <c r="AQ93" s="6"/>
      <c r="AR93" s="6"/>
      <c r="AS93" s="6"/>
    </row>
    <row r="94" spans="1:45" ht="12.75" customHeight="1">
      <c r="A94" s="5"/>
      <c r="B94" s="5"/>
      <c r="C94" s="6"/>
      <c r="D94" s="6"/>
      <c r="E94" s="5"/>
      <c r="F94" s="6"/>
      <c r="G94" s="6"/>
      <c r="H94" s="5"/>
      <c r="I94" s="6"/>
      <c r="J94" s="5"/>
      <c r="K94" s="6"/>
      <c r="L94" s="6"/>
      <c r="M94" s="6"/>
      <c r="N94" s="6"/>
      <c r="O94" s="6"/>
      <c r="P94" s="6"/>
      <c r="Q94" s="6"/>
      <c r="R94" s="6"/>
      <c r="S94" s="6"/>
      <c r="T94" s="6"/>
      <c r="U94" s="6"/>
      <c r="V94" s="6"/>
      <c r="W94" s="6"/>
      <c r="X94" s="6"/>
      <c r="Y94" s="6"/>
      <c r="Z94" s="6"/>
      <c r="AA94" s="6"/>
      <c r="AB94" s="38"/>
      <c r="AC94" s="38"/>
      <c r="AD94" s="38"/>
      <c r="AE94" s="38"/>
      <c r="AF94" s="38"/>
      <c r="AG94" s="6"/>
      <c r="AH94" s="6"/>
      <c r="AI94" s="6"/>
      <c r="AJ94" s="6"/>
      <c r="AK94" s="6"/>
      <c r="AL94" s="6"/>
      <c r="AM94" s="6"/>
      <c r="AN94" s="6"/>
      <c r="AO94" s="6"/>
      <c r="AP94" s="6"/>
      <c r="AQ94" s="6"/>
      <c r="AR94" s="6"/>
      <c r="AS94" s="6"/>
    </row>
    <row r="95" spans="1:45" ht="12.75" customHeight="1">
      <c r="A95" s="21" t="s">
        <v>147</v>
      </c>
      <c r="B95" s="50">
        <f t="shared" ref="B95:AI95" si="19">B91/B85</f>
        <v>1.7877094972067038</v>
      </c>
      <c r="C95" s="50">
        <f t="shared" si="19"/>
        <v>9.0909090909090899</v>
      </c>
      <c r="D95" s="50">
        <f t="shared" si="19"/>
        <v>7.7777777777777777</v>
      </c>
      <c r="E95" s="50">
        <f t="shared" si="19"/>
        <v>5.5555555555555554</v>
      </c>
      <c r="F95" s="50">
        <f t="shared" si="19"/>
        <v>9.9999999999999982</v>
      </c>
      <c r="G95" s="50">
        <f t="shared" si="19"/>
        <v>6.25</v>
      </c>
      <c r="H95" s="50">
        <f t="shared" si="19"/>
        <v>10</v>
      </c>
      <c r="I95" s="50">
        <f t="shared" si="19"/>
        <v>6.4</v>
      </c>
      <c r="J95" s="50" t="e">
        <f t="shared" si="19"/>
        <v>#DIV/0!</v>
      </c>
      <c r="K95" s="50" t="e">
        <f t="shared" si="19"/>
        <v>#DIV/0!</v>
      </c>
      <c r="L95" s="50">
        <f t="shared" si="19"/>
        <v>6.666666666666667</v>
      </c>
      <c r="M95" s="50">
        <f t="shared" si="19"/>
        <v>11.428571428571429</v>
      </c>
      <c r="N95" s="50">
        <f t="shared" si="19"/>
        <v>9</v>
      </c>
      <c r="O95" s="50">
        <f t="shared" si="19"/>
        <v>6</v>
      </c>
      <c r="P95" s="50">
        <f t="shared" si="19"/>
        <v>10</v>
      </c>
      <c r="Q95" s="50" t="e">
        <f t="shared" si="19"/>
        <v>#DIV/0!</v>
      </c>
      <c r="R95" s="50">
        <f t="shared" si="19"/>
        <v>12</v>
      </c>
      <c r="S95" s="50">
        <f t="shared" si="19"/>
        <v>12</v>
      </c>
      <c r="T95" s="50">
        <f t="shared" si="19"/>
        <v>10</v>
      </c>
      <c r="U95" s="50" t="e">
        <f t="shared" si="19"/>
        <v>#DIV/0!</v>
      </c>
      <c r="V95" s="50" t="e">
        <f t="shared" si="19"/>
        <v>#DIV/0!</v>
      </c>
      <c r="W95" s="50" t="e">
        <f t="shared" si="19"/>
        <v>#DIV/0!</v>
      </c>
      <c r="X95" s="50" t="e">
        <f t="shared" si="19"/>
        <v>#DIV/0!</v>
      </c>
      <c r="Y95" s="50">
        <f t="shared" si="19"/>
        <v>6</v>
      </c>
      <c r="Z95" s="50" t="e">
        <f t="shared" si="19"/>
        <v>#DIV/0!</v>
      </c>
      <c r="AA95" s="50">
        <f t="shared" si="19"/>
        <v>13.333333333333332</v>
      </c>
      <c r="AB95" s="50" t="e">
        <f t="shared" si="19"/>
        <v>#DIV/0!</v>
      </c>
      <c r="AC95" s="50" t="e">
        <f t="shared" si="19"/>
        <v>#DIV/0!</v>
      </c>
      <c r="AD95" s="50" t="e">
        <f t="shared" si="19"/>
        <v>#DIV/0!</v>
      </c>
      <c r="AE95" s="50" t="e">
        <f t="shared" si="19"/>
        <v>#DIV/0!</v>
      </c>
      <c r="AF95" s="50" t="e">
        <f t="shared" si="19"/>
        <v>#DIV/0!</v>
      </c>
      <c r="AG95" s="50" t="e">
        <f t="shared" si="19"/>
        <v>#DIV/0!</v>
      </c>
      <c r="AH95" s="50" t="e">
        <f t="shared" si="19"/>
        <v>#DIV/0!</v>
      </c>
      <c r="AI95" s="50">
        <f t="shared" si="19"/>
        <v>8</v>
      </c>
      <c r="AJ95" s="6"/>
      <c r="AK95" s="6"/>
      <c r="AL95" s="6"/>
      <c r="AM95" s="6"/>
      <c r="AN95" s="6"/>
      <c r="AO95" s="6"/>
      <c r="AP95" s="6"/>
      <c r="AQ95" s="6"/>
      <c r="AR95" s="6"/>
      <c r="AS95" s="6"/>
    </row>
    <row r="96" spans="1:45" ht="12.75" customHeight="1">
      <c r="A96" s="21" t="s">
        <v>148</v>
      </c>
      <c r="B96" s="50">
        <f t="shared" ref="B96:AI96" si="20">B91/B86</f>
        <v>0.70796460176991161</v>
      </c>
      <c r="C96" s="50">
        <f t="shared" si="20"/>
        <v>1.8181818181818181</v>
      </c>
      <c r="D96" s="50">
        <f t="shared" si="20"/>
        <v>1.5555555555555556</v>
      </c>
      <c r="E96" s="50">
        <f t="shared" si="20"/>
        <v>2.7777777777777777</v>
      </c>
      <c r="F96" s="50">
        <f t="shared" si="20"/>
        <v>9.9999999999999982</v>
      </c>
      <c r="G96" s="50">
        <f t="shared" si="20"/>
        <v>1.5625</v>
      </c>
      <c r="H96" s="50">
        <f t="shared" si="20"/>
        <v>10</v>
      </c>
      <c r="I96" s="50">
        <f t="shared" si="20"/>
        <v>2.1333333333333333</v>
      </c>
      <c r="J96" s="50" t="e">
        <f t="shared" si="20"/>
        <v>#DIV/0!</v>
      </c>
      <c r="K96" s="50" t="e">
        <f t="shared" si="20"/>
        <v>#DIV/0!</v>
      </c>
      <c r="L96" s="50">
        <f t="shared" si="20"/>
        <v>3.3333333333333335</v>
      </c>
      <c r="M96" s="50">
        <f t="shared" si="20"/>
        <v>5.7142857142857144</v>
      </c>
      <c r="N96" s="50">
        <f t="shared" si="20"/>
        <v>9</v>
      </c>
      <c r="O96" s="50">
        <f t="shared" si="20"/>
        <v>6</v>
      </c>
      <c r="P96" s="50">
        <f t="shared" si="20"/>
        <v>2.5</v>
      </c>
      <c r="Q96" s="50" t="e">
        <f t="shared" si="20"/>
        <v>#DIV/0!</v>
      </c>
      <c r="R96" s="50">
        <f t="shared" si="20"/>
        <v>12</v>
      </c>
      <c r="S96" s="50">
        <f t="shared" si="20"/>
        <v>12</v>
      </c>
      <c r="T96" s="50">
        <f t="shared" si="20"/>
        <v>10</v>
      </c>
      <c r="U96" s="50" t="e">
        <f t="shared" si="20"/>
        <v>#DIV/0!</v>
      </c>
      <c r="V96" s="50" t="e">
        <f t="shared" si="20"/>
        <v>#DIV/0!</v>
      </c>
      <c r="W96" s="50" t="e">
        <f t="shared" si="20"/>
        <v>#DIV/0!</v>
      </c>
      <c r="X96" s="50" t="e">
        <f t="shared" si="20"/>
        <v>#DIV/0!</v>
      </c>
      <c r="Y96" s="50">
        <f t="shared" si="20"/>
        <v>3</v>
      </c>
      <c r="Z96" s="50" t="e">
        <f t="shared" si="20"/>
        <v>#DIV/0!</v>
      </c>
      <c r="AA96" s="50">
        <f t="shared" si="20"/>
        <v>13.333333333333332</v>
      </c>
      <c r="AB96" s="50" t="e">
        <f t="shared" si="20"/>
        <v>#DIV/0!</v>
      </c>
      <c r="AC96" s="50" t="e">
        <f t="shared" si="20"/>
        <v>#DIV/0!</v>
      </c>
      <c r="AD96" s="50" t="e">
        <f t="shared" si="20"/>
        <v>#DIV/0!</v>
      </c>
      <c r="AE96" s="50" t="e">
        <f t="shared" si="20"/>
        <v>#DIV/0!</v>
      </c>
      <c r="AF96" s="50" t="e">
        <f t="shared" si="20"/>
        <v>#DIV/0!</v>
      </c>
      <c r="AG96" s="50" t="e">
        <f t="shared" si="20"/>
        <v>#DIV/0!</v>
      </c>
      <c r="AH96" s="50" t="e">
        <f t="shared" si="20"/>
        <v>#DIV/0!</v>
      </c>
      <c r="AI96" s="50">
        <f t="shared" si="20"/>
        <v>8</v>
      </c>
      <c r="AJ96" s="6"/>
      <c r="AK96" s="6"/>
      <c r="AL96" s="6"/>
      <c r="AM96" s="6"/>
      <c r="AN96" s="6"/>
      <c r="AO96" s="6"/>
      <c r="AP96" s="6"/>
      <c r="AQ96" s="6"/>
      <c r="AR96" s="6"/>
      <c r="AS96" s="6"/>
    </row>
    <row r="97" spans="1:45" ht="12.75" customHeight="1">
      <c r="A97" s="51" t="s">
        <v>149</v>
      </c>
      <c r="B97" s="51"/>
      <c r="C97" s="51" t="s">
        <v>444</v>
      </c>
      <c r="D97" s="51" t="s">
        <v>445</v>
      </c>
      <c r="E97" s="51" t="s">
        <v>446</v>
      </c>
      <c r="F97" s="51" t="s">
        <v>447</v>
      </c>
      <c r="G97" s="51" t="s">
        <v>448</v>
      </c>
      <c r="H97" s="51" t="s">
        <v>449</v>
      </c>
      <c r="I97" s="51" t="s">
        <v>450</v>
      </c>
      <c r="J97" s="51"/>
      <c r="K97" s="51"/>
      <c r="L97" s="51" t="s">
        <v>451</v>
      </c>
      <c r="M97" s="51" t="s">
        <v>452</v>
      </c>
      <c r="N97" s="51"/>
      <c r="O97" s="51"/>
      <c r="P97" s="51" t="s">
        <v>453</v>
      </c>
      <c r="Q97" s="51"/>
      <c r="R97" s="51" t="s">
        <v>454</v>
      </c>
      <c r="S97" s="51" t="s">
        <v>378</v>
      </c>
      <c r="T97" s="51" t="s">
        <v>374</v>
      </c>
      <c r="U97" s="51"/>
      <c r="V97" s="51"/>
      <c r="W97" s="51"/>
      <c r="X97" s="51"/>
      <c r="Y97" s="51" t="s">
        <v>455</v>
      </c>
      <c r="Z97" s="51"/>
      <c r="AA97" s="51" t="s">
        <v>456</v>
      </c>
      <c r="AB97" s="51"/>
      <c r="AC97" s="51"/>
      <c r="AD97" s="51"/>
      <c r="AE97" s="51"/>
      <c r="AF97" s="51"/>
      <c r="AG97" s="51"/>
      <c r="AH97" s="51"/>
      <c r="AI97" s="51" t="s">
        <v>457</v>
      </c>
      <c r="AJ97" s="6"/>
      <c r="AK97" s="6"/>
      <c r="AL97" s="6"/>
      <c r="AM97" s="6"/>
      <c r="AN97" s="6"/>
      <c r="AO97" s="6"/>
      <c r="AP97" s="6"/>
      <c r="AQ97" s="6"/>
      <c r="AR97" s="6"/>
      <c r="AS97" s="6"/>
    </row>
    <row r="98" spans="1:45" ht="12.75" customHeight="1">
      <c r="A98" s="7"/>
      <c r="B98" s="7"/>
      <c r="C98" s="7"/>
      <c r="D98" s="7"/>
      <c r="E98" s="38"/>
      <c r="F98" s="38"/>
      <c r="G98" s="38"/>
      <c r="H98" s="7"/>
      <c r="I98" s="7"/>
      <c r="J98" s="7"/>
      <c r="K98" s="7"/>
      <c r="L98" s="7"/>
      <c r="M98" s="7"/>
      <c r="N98" s="7"/>
      <c r="O98" s="7"/>
      <c r="P98" s="7"/>
      <c r="Q98" s="7"/>
      <c r="R98" s="7"/>
      <c r="S98" s="7"/>
      <c r="T98" s="7"/>
      <c r="U98" s="6"/>
      <c r="V98" s="6"/>
      <c r="W98" s="7"/>
      <c r="X98" s="7"/>
      <c r="Y98" s="7"/>
      <c r="Z98" s="7"/>
      <c r="AA98" s="7"/>
      <c r="AB98" s="7"/>
      <c r="AC98" s="38"/>
      <c r="AD98" s="38"/>
      <c r="AE98" s="38"/>
      <c r="AF98" s="38"/>
      <c r="AG98" s="6"/>
      <c r="AH98" s="6"/>
      <c r="AI98" s="6"/>
      <c r="AJ98" s="6"/>
      <c r="AK98" s="6"/>
      <c r="AL98" s="6"/>
      <c r="AM98" s="6"/>
      <c r="AN98" s="6"/>
      <c r="AO98" s="6"/>
      <c r="AP98" s="6"/>
      <c r="AQ98" s="6"/>
      <c r="AR98" s="6"/>
      <c r="AS98" s="6"/>
    </row>
    <row r="99" spans="1:45" ht="12.75" customHeight="1">
      <c r="A99" s="5" t="s">
        <v>167</v>
      </c>
      <c r="B99" s="5">
        <f t="shared" ref="B99:B102" si="21">SUM(C99:AI99)</f>
        <v>9.5999999999999979</v>
      </c>
      <c r="C99" s="5">
        <v>0.60000000000000009</v>
      </c>
      <c r="D99" s="5">
        <v>0.4</v>
      </c>
      <c r="E99" s="5">
        <v>1</v>
      </c>
      <c r="F99" s="5">
        <v>0.5</v>
      </c>
      <c r="G99" s="5">
        <v>0.5</v>
      </c>
      <c r="H99" s="5">
        <v>0.5</v>
      </c>
      <c r="I99" s="5">
        <v>1</v>
      </c>
      <c r="J99" s="5"/>
      <c r="K99" s="6"/>
      <c r="L99" s="5">
        <v>2</v>
      </c>
      <c r="M99" s="5">
        <v>0.2</v>
      </c>
      <c r="N99" s="5">
        <v>0.4</v>
      </c>
      <c r="O99" s="5">
        <v>0.2</v>
      </c>
      <c r="P99" s="5">
        <v>1</v>
      </c>
      <c r="Q99" s="6"/>
      <c r="R99" s="5">
        <v>0.2</v>
      </c>
      <c r="S99" s="5">
        <v>0.2</v>
      </c>
      <c r="T99" s="5">
        <v>0.1</v>
      </c>
      <c r="U99" s="7"/>
      <c r="V99" s="7"/>
      <c r="W99" s="6"/>
      <c r="X99" s="6"/>
      <c r="Y99" s="5">
        <v>0.5</v>
      </c>
      <c r="Z99" s="6"/>
      <c r="AA99" s="5">
        <v>0.1</v>
      </c>
      <c r="AB99" s="38"/>
      <c r="AC99" s="6"/>
      <c r="AD99" s="6"/>
      <c r="AE99" s="6"/>
      <c r="AF99" s="6"/>
      <c r="AG99" s="6"/>
      <c r="AH99" s="6"/>
      <c r="AI99" s="5">
        <v>0.2</v>
      </c>
      <c r="AJ99" s="6"/>
      <c r="AK99" s="6"/>
      <c r="AL99" s="6"/>
      <c r="AM99" s="6"/>
      <c r="AN99" s="6"/>
      <c r="AO99" s="6"/>
      <c r="AP99" s="6"/>
      <c r="AQ99" s="6"/>
      <c r="AR99" s="6"/>
      <c r="AS99" s="6"/>
    </row>
    <row r="100" spans="1:45" ht="12.75" customHeight="1">
      <c r="A100" s="5" t="s">
        <v>169</v>
      </c>
      <c r="B100" s="5">
        <f t="shared" si="21"/>
        <v>19.7</v>
      </c>
      <c r="C100" s="6"/>
      <c r="D100" s="6"/>
      <c r="E100" s="5">
        <v>5</v>
      </c>
      <c r="F100" s="6"/>
      <c r="G100" s="5">
        <v>0.2</v>
      </c>
      <c r="H100" s="5"/>
      <c r="I100" s="6"/>
      <c r="J100" s="5"/>
      <c r="K100" s="6"/>
      <c r="L100" s="5">
        <v>1</v>
      </c>
      <c r="M100" s="5">
        <v>3</v>
      </c>
      <c r="N100" s="6"/>
      <c r="O100" s="5">
        <v>0.30000000000000004</v>
      </c>
      <c r="P100" s="5">
        <v>3</v>
      </c>
      <c r="Q100" s="6"/>
      <c r="R100" s="5">
        <v>0.5</v>
      </c>
      <c r="S100" s="5">
        <v>0.5</v>
      </c>
      <c r="T100" s="5">
        <v>0.2</v>
      </c>
      <c r="U100" s="6"/>
      <c r="V100" s="6"/>
      <c r="W100" s="6"/>
      <c r="X100" s="6"/>
      <c r="Y100" s="5">
        <v>5</v>
      </c>
      <c r="Z100" s="6"/>
      <c r="AA100" s="5">
        <v>1</v>
      </c>
      <c r="AB100" s="38"/>
      <c r="AC100" s="6"/>
      <c r="AD100" s="6"/>
      <c r="AE100" s="6"/>
      <c r="AF100" s="6"/>
      <c r="AG100" s="6"/>
      <c r="AH100" s="6"/>
      <c r="AI100" s="6"/>
      <c r="AJ100" s="6"/>
      <c r="AK100" s="6"/>
      <c r="AL100" s="6"/>
      <c r="AM100" s="6"/>
      <c r="AN100" s="6"/>
      <c r="AO100" s="6"/>
      <c r="AP100" s="6"/>
      <c r="AQ100" s="6"/>
      <c r="AR100" s="6"/>
      <c r="AS100" s="6"/>
    </row>
    <row r="101" spans="1:45" ht="12.75" customHeight="1">
      <c r="A101" s="5" t="s">
        <v>171</v>
      </c>
      <c r="B101" s="5">
        <f t="shared" si="21"/>
        <v>4</v>
      </c>
      <c r="C101" s="6"/>
      <c r="D101" s="6"/>
      <c r="E101" s="5"/>
      <c r="F101" s="6"/>
      <c r="G101" s="6"/>
      <c r="H101" s="5"/>
      <c r="I101" s="5">
        <v>2</v>
      </c>
      <c r="J101" s="5"/>
      <c r="K101" s="6"/>
      <c r="L101" s="6"/>
      <c r="M101" s="6"/>
      <c r="N101" s="6"/>
      <c r="O101" s="6"/>
      <c r="P101" s="5">
        <v>2</v>
      </c>
      <c r="Q101" s="6"/>
      <c r="R101" s="6"/>
      <c r="S101" s="6"/>
      <c r="T101" s="6"/>
      <c r="U101" s="6"/>
      <c r="V101" s="6"/>
      <c r="W101" s="6"/>
      <c r="X101" s="6"/>
      <c r="Y101" s="6"/>
      <c r="Z101" s="6"/>
      <c r="AA101" s="6"/>
      <c r="AB101" s="38"/>
      <c r="AC101" s="6"/>
      <c r="AD101" s="6"/>
      <c r="AE101" s="6"/>
      <c r="AF101" s="6"/>
      <c r="AG101" s="6"/>
      <c r="AH101" s="6"/>
      <c r="AI101" s="6"/>
      <c r="AJ101" s="6"/>
      <c r="AK101" s="6"/>
      <c r="AL101" s="6"/>
      <c r="AM101" s="6"/>
      <c r="AN101" s="6"/>
      <c r="AO101" s="6"/>
      <c r="AP101" s="6"/>
      <c r="AQ101" s="6"/>
      <c r="AR101" s="6"/>
      <c r="AS101" s="6"/>
    </row>
    <row r="102" spans="1:45" ht="12.75" customHeight="1">
      <c r="A102" s="5" t="s">
        <v>174</v>
      </c>
      <c r="B102" s="5">
        <f t="shared" si="21"/>
        <v>0</v>
      </c>
      <c r="C102" s="6"/>
      <c r="D102" s="6"/>
      <c r="E102" s="5"/>
      <c r="F102" s="6"/>
      <c r="G102" s="6"/>
      <c r="H102" s="5"/>
      <c r="I102" s="6"/>
      <c r="J102" s="5"/>
      <c r="K102" s="6"/>
      <c r="L102" s="6"/>
      <c r="M102" s="6"/>
      <c r="N102" s="6"/>
      <c r="O102" s="6"/>
      <c r="P102" s="6"/>
      <c r="Q102" s="6"/>
      <c r="R102" s="6"/>
      <c r="S102" s="6"/>
      <c r="T102" s="6"/>
      <c r="U102" s="6"/>
      <c r="V102" s="6"/>
      <c r="W102" s="6"/>
      <c r="X102" s="6"/>
      <c r="Y102" s="6"/>
      <c r="Z102" s="6"/>
      <c r="AA102" s="6"/>
      <c r="AB102" s="38"/>
      <c r="AC102" s="6"/>
      <c r="AD102" s="6"/>
      <c r="AE102" s="6"/>
      <c r="AF102" s="6"/>
      <c r="AG102" s="6"/>
      <c r="AH102" s="6"/>
      <c r="AI102" s="6"/>
      <c r="AJ102" s="6"/>
      <c r="AK102" s="6"/>
      <c r="AL102" s="6"/>
      <c r="AM102" s="6"/>
      <c r="AN102" s="6"/>
      <c r="AO102" s="6"/>
      <c r="AP102" s="6"/>
      <c r="AQ102" s="6"/>
      <c r="AR102" s="6"/>
      <c r="AS102" s="6"/>
    </row>
    <row r="103" spans="1:45" ht="12.75" customHeight="1">
      <c r="A103" s="5" t="s">
        <v>181</v>
      </c>
      <c r="B103" s="5"/>
      <c r="C103" s="6"/>
      <c r="D103" s="6"/>
      <c r="E103" s="5"/>
      <c r="F103" s="6"/>
      <c r="G103" s="6"/>
      <c r="H103" s="5"/>
      <c r="I103" s="6"/>
      <c r="J103" s="5"/>
      <c r="K103" s="6"/>
      <c r="L103" s="6"/>
      <c r="M103" s="6"/>
      <c r="N103" s="6"/>
      <c r="O103" s="6"/>
      <c r="P103" s="6"/>
      <c r="Q103" s="6"/>
      <c r="R103" s="6"/>
      <c r="S103" s="6"/>
      <c r="T103" s="6"/>
      <c r="U103" s="6"/>
      <c r="V103" s="6"/>
      <c r="W103" s="6"/>
      <c r="X103" s="6"/>
      <c r="Y103" s="6"/>
      <c r="Z103" s="6"/>
      <c r="AA103" s="6"/>
      <c r="AB103" s="38"/>
      <c r="AC103" s="6"/>
      <c r="AD103" s="6"/>
      <c r="AE103" s="6"/>
      <c r="AF103" s="6"/>
      <c r="AG103" s="6"/>
      <c r="AH103" s="6"/>
      <c r="AI103" s="6"/>
      <c r="AJ103" s="6"/>
      <c r="AK103" s="6"/>
      <c r="AL103" s="6"/>
      <c r="AM103" s="6"/>
      <c r="AN103" s="6"/>
      <c r="AO103" s="6"/>
      <c r="AP103" s="6"/>
      <c r="AQ103" s="6"/>
      <c r="AR103" s="6"/>
      <c r="AS103" s="6"/>
    </row>
    <row r="104" spans="1:45" ht="12.75" customHeight="1">
      <c r="A104" s="5"/>
      <c r="B104" s="5"/>
      <c r="C104" s="6"/>
      <c r="D104" s="6"/>
      <c r="E104" s="5"/>
      <c r="F104" s="6"/>
      <c r="G104" s="6"/>
      <c r="H104" s="5"/>
      <c r="I104" s="6"/>
      <c r="J104" s="5"/>
      <c r="K104" s="6"/>
      <c r="L104" s="6"/>
      <c r="M104" s="6"/>
      <c r="N104" s="6"/>
      <c r="O104" s="6"/>
      <c r="P104" s="6"/>
      <c r="Q104" s="6"/>
      <c r="R104" s="6"/>
      <c r="S104" s="6"/>
      <c r="T104" s="6"/>
      <c r="U104" s="6"/>
      <c r="V104" s="6"/>
      <c r="W104" s="6"/>
      <c r="X104" s="6"/>
      <c r="Y104" s="6"/>
      <c r="Z104" s="6"/>
      <c r="AA104" s="6"/>
      <c r="AB104" s="38"/>
      <c r="AC104" s="6"/>
      <c r="AD104" s="6"/>
      <c r="AE104" s="6"/>
      <c r="AF104" s="6"/>
      <c r="AG104" s="6"/>
      <c r="AH104" s="6"/>
      <c r="AI104" s="6"/>
      <c r="AJ104" s="6"/>
      <c r="AK104" s="6"/>
      <c r="AL104" s="6"/>
      <c r="AM104" s="6"/>
      <c r="AN104" s="6"/>
      <c r="AO104" s="6"/>
      <c r="AP104" s="6"/>
      <c r="AQ104" s="6"/>
      <c r="AR104" s="6"/>
      <c r="AS104" s="6"/>
    </row>
    <row r="105" spans="1:45" ht="12.75" customHeight="1">
      <c r="A105" s="5" t="s">
        <v>197</v>
      </c>
      <c r="B105" s="5"/>
      <c r="C105" s="5" t="s">
        <v>458</v>
      </c>
      <c r="D105" s="5" t="s">
        <v>458</v>
      </c>
      <c r="E105" s="5" t="s">
        <v>252</v>
      </c>
      <c r="F105" s="5" t="s">
        <v>435</v>
      </c>
      <c r="G105" s="5" t="s">
        <v>459</v>
      </c>
      <c r="H105" s="5" t="s">
        <v>435</v>
      </c>
      <c r="I105" s="5" t="s">
        <v>460</v>
      </c>
      <c r="J105" s="5"/>
      <c r="K105" s="6"/>
      <c r="L105" s="5" t="s">
        <v>252</v>
      </c>
      <c r="M105" s="5" t="s">
        <v>252</v>
      </c>
      <c r="N105" s="5" t="s">
        <v>386</v>
      </c>
      <c r="O105" s="5" t="s">
        <v>386</v>
      </c>
      <c r="P105" s="5" t="s">
        <v>461</v>
      </c>
      <c r="Q105" s="6"/>
      <c r="R105" s="5" t="s">
        <v>459</v>
      </c>
      <c r="S105" s="5" t="s">
        <v>459</v>
      </c>
      <c r="T105" s="5" t="s">
        <v>459</v>
      </c>
      <c r="U105" s="6"/>
      <c r="V105" s="6"/>
      <c r="W105" s="6"/>
      <c r="X105" s="6"/>
      <c r="Y105" s="5" t="s">
        <v>252</v>
      </c>
      <c r="Z105" s="6"/>
      <c r="AA105" s="5" t="s">
        <v>435</v>
      </c>
      <c r="AB105" s="38"/>
      <c r="AC105" s="6"/>
      <c r="AD105" s="6"/>
      <c r="AE105" s="6"/>
      <c r="AF105" s="6"/>
      <c r="AG105" s="6"/>
      <c r="AH105" s="6"/>
      <c r="AI105" s="5" t="s">
        <v>462</v>
      </c>
      <c r="AJ105" s="6"/>
      <c r="AK105" s="6"/>
      <c r="AL105" s="6"/>
      <c r="AM105" s="6"/>
      <c r="AN105" s="6"/>
      <c r="AO105" s="6"/>
      <c r="AP105" s="6"/>
      <c r="AQ105" s="6"/>
      <c r="AR105" s="6"/>
      <c r="AS105" s="6"/>
    </row>
    <row r="106" spans="1:45" ht="12.75" customHeight="1">
      <c r="A106" s="5"/>
      <c r="B106" s="5"/>
      <c r="C106" s="6"/>
      <c r="D106" s="6"/>
      <c r="E106" s="5"/>
      <c r="F106" s="6"/>
      <c r="G106" s="6"/>
      <c r="H106" s="5"/>
      <c r="I106" s="6"/>
      <c r="J106" s="5"/>
      <c r="K106" s="6"/>
      <c r="L106" s="6"/>
      <c r="M106" s="6"/>
      <c r="N106" s="6"/>
      <c r="O106" s="6"/>
      <c r="P106" s="6"/>
      <c r="Q106" s="6"/>
      <c r="R106" s="6"/>
      <c r="S106" s="6"/>
      <c r="T106" s="6"/>
      <c r="U106" s="6"/>
      <c r="V106" s="6"/>
      <c r="W106" s="6"/>
      <c r="X106" s="6"/>
      <c r="Y106" s="6"/>
      <c r="Z106" s="6"/>
      <c r="AA106" s="6"/>
      <c r="AB106" s="38"/>
      <c r="AC106" s="6"/>
      <c r="AD106" s="6"/>
      <c r="AE106" s="6"/>
      <c r="AF106" s="6"/>
      <c r="AG106" s="6"/>
      <c r="AH106" s="6"/>
      <c r="AI106" s="6"/>
      <c r="AJ106" s="6"/>
      <c r="AK106" s="6"/>
      <c r="AL106" s="6"/>
      <c r="AM106" s="6"/>
      <c r="AN106" s="6"/>
      <c r="AO106" s="6"/>
      <c r="AP106" s="6"/>
      <c r="AQ106" s="6"/>
      <c r="AR106" s="6"/>
      <c r="AS106" s="6"/>
    </row>
    <row r="107" spans="1:45" ht="12.75" customHeight="1">
      <c r="A107" s="5"/>
      <c r="B107" s="5"/>
      <c r="C107" s="6"/>
      <c r="D107" s="6"/>
      <c r="E107" s="5"/>
      <c r="F107" s="6"/>
      <c r="G107" s="6"/>
      <c r="H107" s="5"/>
      <c r="I107" s="6"/>
      <c r="J107" s="5"/>
      <c r="K107" s="6"/>
      <c r="L107" s="6"/>
      <c r="M107" s="6"/>
      <c r="N107" s="6"/>
      <c r="O107" s="6"/>
      <c r="P107" s="6"/>
      <c r="Q107" s="6"/>
      <c r="R107" s="6"/>
      <c r="S107" s="6"/>
      <c r="T107" s="6"/>
      <c r="U107" s="6"/>
      <c r="V107" s="6"/>
      <c r="W107" s="6"/>
      <c r="X107" s="6"/>
      <c r="Y107" s="6"/>
      <c r="Z107" s="6"/>
      <c r="AA107" s="6"/>
      <c r="AB107" s="38"/>
      <c r="AC107" s="6"/>
      <c r="AD107" s="6"/>
      <c r="AE107" s="6"/>
      <c r="AF107" s="6"/>
      <c r="AG107" s="6"/>
      <c r="AH107" s="6"/>
      <c r="AI107" s="6"/>
      <c r="AJ107" s="6"/>
      <c r="AK107" s="6"/>
      <c r="AL107" s="6"/>
      <c r="AM107" s="6"/>
      <c r="AN107" s="6"/>
      <c r="AO107" s="6"/>
      <c r="AP107" s="6"/>
      <c r="AQ107" s="6"/>
      <c r="AR107" s="6"/>
      <c r="AS107" s="6"/>
    </row>
    <row r="108" spans="1:45" ht="12.75" customHeight="1">
      <c r="A108" s="5"/>
      <c r="B108" s="5"/>
      <c r="C108" s="6"/>
      <c r="D108" s="6"/>
      <c r="E108" s="5"/>
      <c r="F108" s="6"/>
      <c r="G108" s="6"/>
      <c r="H108" s="5"/>
      <c r="I108" s="6"/>
      <c r="J108" s="5"/>
      <c r="K108" s="6"/>
      <c r="L108" s="6"/>
      <c r="M108" s="6"/>
      <c r="N108" s="6"/>
      <c r="O108" s="6"/>
      <c r="P108" s="6"/>
      <c r="Q108" s="6"/>
      <c r="R108" s="6"/>
      <c r="S108" s="6"/>
      <c r="T108" s="6"/>
      <c r="U108" s="6"/>
      <c r="V108" s="6"/>
      <c r="W108" s="6"/>
      <c r="X108" s="6"/>
      <c r="Y108" s="6"/>
      <c r="Z108" s="6"/>
      <c r="AA108" s="6"/>
      <c r="AB108" s="38"/>
      <c r="AC108" s="6"/>
      <c r="AD108" s="6"/>
      <c r="AE108" s="6"/>
      <c r="AF108" s="6"/>
      <c r="AG108" s="6"/>
      <c r="AH108" s="6"/>
      <c r="AI108" s="6"/>
      <c r="AJ108" s="6"/>
      <c r="AK108" s="6"/>
      <c r="AL108" s="6"/>
      <c r="AM108" s="6"/>
      <c r="AN108" s="6"/>
      <c r="AO108" s="6"/>
      <c r="AP108" s="6"/>
      <c r="AQ108" s="6"/>
      <c r="AR108" s="6"/>
      <c r="AS108" s="6"/>
    </row>
    <row r="109" spans="1:45" ht="12.75" customHeight="1">
      <c r="A109" s="5"/>
      <c r="B109" s="5"/>
      <c r="C109" s="6"/>
      <c r="D109" s="6"/>
      <c r="E109" s="5"/>
      <c r="F109" s="6"/>
      <c r="G109" s="6"/>
      <c r="H109" s="5"/>
      <c r="I109" s="6"/>
      <c r="J109" s="5"/>
      <c r="K109" s="6"/>
      <c r="L109" s="6"/>
      <c r="M109" s="6"/>
      <c r="N109" s="6"/>
      <c r="O109" s="6"/>
      <c r="P109" s="6"/>
      <c r="Q109" s="6"/>
      <c r="R109" s="6"/>
      <c r="S109" s="6"/>
      <c r="T109" s="6"/>
      <c r="U109" s="6"/>
      <c r="V109" s="6"/>
      <c r="W109" s="6"/>
      <c r="X109" s="6"/>
      <c r="Y109" s="6"/>
      <c r="Z109" s="6"/>
      <c r="AA109" s="6"/>
      <c r="AB109" s="38"/>
      <c r="AC109" s="6"/>
      <c r="AD109" s="6"/>
      <c r="AE109" s="6"/>
      <c r="AF109" s="6"/>
      <c r="AG109" s="6"/>
      <c r="AH109" s="6"/>
      <c r="AI109" s="6"/>
      <c r="AJ109" s="6"/>
      <c r="AK109" s="6"/>
      <c r="AL109" s="6"/>
      <c r="AM109" s="6"/>
      <c r="AN109" s="6"/>
      <c r="AO109" s="6"/>
      <c r="AP109" s="6"/>
      <c r="AQ109" s="6"/>
      <c r="AR109" s="6"/>
      <c r="AS109" s="6"/>
    </row>
    <row r="110" spans="1:45" ht="12.75" customHeight="1">
      <c r="A110" s="5"/>
      <c r="B110" s="5"/>
      <c r="C110" s="6"/>
      <c r="D110" s="6"/>
      <c r="E110" s="5"/>
      <c r="F110" s="6"/>
      <c r="G110" s="6"/>
      <c r="H110" s="5"/>
      <c r="I110" s="6"/>
      <c r="J110" s="5"/>
      <c r="K110" s="6"/>
      <c r="L110" s="6"/>
      <c r="M110" s="6"/>
      <c r="N110" s="6"/>
      <c r="O110" s="6"/>
      <c r="P110" s="6"/>
      <c r="Q110" s="6"/>
      <c r="R110" s="6"/>
      <c r="S110" s="6"/>
      <c r="T110" s="6"/>
      <c r="U110" s="6"/>
      <c r="V110" s="6"/>
      <c r="W110" s="6"/>
      <c r="X110" s="6"/>
      <c r="Y110" s="6"/>
      <c r="Z110" s="6"/>
      <c r="AA110" s="6"/>
      <c r="AB110" s="38"/>
      <c r="AC110" s="6"/>
      <c r="AD110" s="6"/>
      <c r="AE110" s="6"/>
      <c r="AF110" s="6"/>
      <c r="AG110" s="6"/>
      <c r="AH110" s="6"/>
      <c r="AI110" s="6"/>
      <c r="AJ110" s="6"/>
      <c r="AK110" s="6"/>
      <c r="AL110" s="6"/>
      <c r="AM110" s="6"/>
      <c r="AN110" s="6"/>
      <c r="AO110" s="6"/>
      <c r="AP110" s="6"/>
      <c r="AQ110" s="6"/>
      <c r="AR110" s="6"/>
      <c r="AS110" s="6"/>
    </row>
    <row r="111" spans="1:45" ht="12.75" customHeight="1">
      <c r="A111" s="5"/>
      <c r="B111" s="5"/>
      <c r="C111" s="6"/>
      <c r="D111" s="6"/>
      <c r="E111" s="5"/>
      <c r="F111" s="6"/>
      <c r="G111" s="6"/>
      <c r="H111" s="5"/>
      <c r="I111" s="6"/>
      <c r="J111" s="5"/>
      <c r="K111" s="6"/>
      <c r="L111" s="6"/>
      <c r="M111" s="6"/>
      <c r="N111" s="6"/>
      <c r="O111" s="6"/>
      <c r="P111" s="6"/>
      <c r="Q111" s="6"/>
      <c r="R111" s="6"/>
      <c r="S111" s="6"/>
      <c r="T111" s="6"/>
      <c r="U111" s="6"/>
      <c r="V111" s="6"/>
      <c r="W111" s="6"/>
      <c r="X111" s="6"/>
      <c r="Y111" s="6"/>
      <c r="Z111" s="6"/>
      <c r="AA111" s="6"/>
      <c r="AB111" s="38"/>
      <c r="AC111" s="6"/>
      <c r="AD111" s="6"/>
      <c r="AE111" s="6"/>
      <c r="AF111" s="6"/>
      <c r="AG111" s="6"/>
      <c r="AH111" s="6"/>
      <c r="AI111" s="6"/>
      <c r="AJ111" s="6"/>
      <c r="AK111" s="6"/>
      <c r="AL111" s="6"/>
      <c r="AM111" s="6"/>
      <c r="AN111" s="6"/>
      <c r="AO111" s="6"/>
      <c r="AP111" s="6"/>
      <c r="AQ111" s="6"/>
      <c r="AR111" s="6"/>
      <c r="AS111" s="6"/>
    </row>
    <row r="112" spans="1:45" ht="12.75" customHeight="1">
      <c r="A112" s="5"/>
      <c r="B112" s="5"/>
      <c r="C112" s="6"/>
      <c r="D112" s="6"/>
      <c r="E112" s="5"/>
      <c r="F112" s="6"/>
      <c r="G112" s="6"/>
      <c r="H112" s="5"/>
      <c r="I112" s="6"/>
      <c r="J112" s="5"/>
      <c r="K112" s="6"/>
      <c r="L112" s="6"/>
      <c r="M112" s="6"/>
      <c r="N112" s="6"/>
      <c r="O112" s="6"/>
      <c r="P112" s="6"/>
      <c r="Q112" s="6"/>
      <c r="R112" s="6"/>
      <c r="S112" s="6"/>
      <c r="T112" s="6"/>
      <c r="U112" s="6"/>
      <c r="V112" s="6"/>
      <c r="W112" s="6"/>
      <c r="X112" s="6"/>
      <c r="Y112" s="6"/>
      <c r="Z112" s="6"/>
      <c r="AA112" s="6"/>
      <c r="AB112" s="38"/>
      <c r="AC112" s="6"/>
      <c r="AD112" s="6"/>
      <c r="AE112" s="6"/>
      <c r="AF112" s="6"/>
      <c r="AG112" s="6"/>
      <c r="AH112" s="6"/>
      <c r="AI112" s="6"/>
      <c r="AJ112" s="6"/>
      <c r="AK112" s="6"/>
      <c r="AL112" s="6"/>
      <c r="AM112" s="6"/>
      <c r="AN112" s="6"/>
      <c r="AO112" s="6"/>
      <c r="AP112" s="6"/>
      <c r="AQ112" s="6"/>
      <c r="AR112" s="6"/>
      <c r="AS112" s="6"/>
    </row>
    <row r="113" spans="1:45" ht="12.75" customHeight="1">
      <c r="A113" s="5"/>
      <c r="B113" s="5"/>
      <c r="C113" s="6"/>
      <c r="D113" s="6"/>
      <c r="E113" s="5"/>
      <c r="F113" s="6"/>
      <c r="G113" s="6"/>
      <c r="H113" s="5"/>
      <c r="I113" s="6"/>
      <c r="J113" s="5"/>
      <c r="K113" s="6"/>
      <c r="L113" s="6"/>
      <c r="M113" s="6"/>
      <c r="N113" s="6"/>
      <c r="O113" s="6"/>
      <c r="P113" s="6"/>
      <c r="Q113" s="6"/>
      <c r="R113" s="6"/>
      <c r="S113" s="6"/>
      <c r="T113" s="6"/>
      <c r="U113" s="6"/>
      <c r="V113" s="6"/>
      <c r="W113" s="6"/>
      <c r="X113" s="6"/>
      <c r="Y113" s="6"/>
      <c r="Z113" s="6"/>
      <c r="AA113" s="6"/>
      <c r="AB113" s="38"/>
      <c r="AC113" s="6"/>
      <c r="AD113" s="6"/>
      <c r="AE113" s="6"/>
      <c r="AF113" s="6"/>
      <c r="AG113" s="6"/>
      <c r="AH113" s="6"/>
      <c r="AI113" s="6"/>
      <c r="AJ113" s="6"/>
      <c r="AK113" s="6"/>
      <c r="AL113" s="6"/>
      <c r="AM113" s="6"/>
      <c r="AN113" s="6"/>
      <c r="AO113" s="6"/>
      <c r="AP113" s="6"/>
      <c r="AQ113" s="6"/>
      <c r="AR113" s="6"/>
      <c r="AS113" s="6"/>
    </row>
    <row r="114" spans="1:45" ht="12.75" customHeight="1">
      <c r="A114" s="5"/>
      <c r="B114" s="5"/>
      <c r="C114" s="6"/>
      <c r="D114" s="6"/>
      <c r="E114" s="5"/>
      <c r="F114" s="6"/>
      <c r="G114" s="6"/>
      <c r="H114" s="5"/>
      <c r="I114" s="6"/>
      <c r="J114" s="5"/>
      <c r="K114" s="6"/>
      <c r="L114" s="6"/>
      <c r="M114" s="6"/>
      <c r="N114" s="6"/>
      <c r="O114" s="6"/>
      <c r="P114" s="6"/>
      <c r="Q114" s="6"/>
      <c r="R114" s="6"/>
      <c r="S114" s="6"/>
      <c r="T114" s="6"/>
      <c r="U114" s="6"/>
      <c r="V114" s="6"/>
      <c r="W114" s="6"/>
      <c r="X114" s="6"/>
      <c r="Y114" s="6"/>
      <c r="Z114" s="6"/>
      <c r="AA114" s="6"/>
      <c r="AB114" s="38"/>
      <c r="AC114" s="6"/>
      <c r="AD114" s="6"/>
      <c r="AE114" s="6"/>
      <c r="AF114" s="6"/>
      <c r="AG114" s="6"/>
      <c r="AH114" s="6"/>
      <c r="AI114" s="6"/>
      <c r="AJ114" s="6"/>
      <c r="AK114" s="6"/>
      <c r="AL114" s="6"/>
      <c r="AM114" s="6"/>
      <c r="AN114" s="6"/>
      <c r="AO114" s="6"/>
      <c r="AP114" s="6"/>
      <c r="AQ114" s="6"/>
      <c r="AR114" s="6"/>
      <c r="AS114" s="6"/>
    </row>
    <row r="115" spans="1:45" ht="12.75" customHeight="1">
      <c r="A115" s="5"/>
      <c r="B115" s="5"/>
      <c r="C115" s="6"/>
      <c r="D115" s="6"/>
      <c r="E115" s="5"/>
      <c r="F115" s="6"/>
      <c r="G115" s="6"/>
      <c r="H115" s="5"/>
      <c r="I115" s="6"/>
      <c r="J115" s="5"/>
      <c r="K115" s="6"/>
      <c r="L115" s="6"/>
      <c r="M115" s="6"/>
      <c r="N115" s="6"/>
      <c r="O115" s="6"/>
      <c r="P115" s="6"/>
      <c r="Q115" s="6"/>
      <c r="R115" s="6"/>
      <c r="S115" s="6"/>
      <c r="T115" s="6"/>
      <c r="U115" s="6"/>
      <c r="V115" s="6"/>
      <c r="W115" s="6"/>
      <c r="X115" s="6"/>
      <c r="Y115" s="6"/>
      <c r="Z115" s="6"/>
      <c r="AA115" s="6"/>
      <c r="AB115" s="38"/>
      <c r="AC115" s="6"/>
      <c r="AD115" s="6"/>
      <c r="AE115" s="6"/>
      <c r="AF115" s="6"/>
      <c r="AG115" s="6"/>
      <c r="AH115" s="6"/>
      <c r="AI115" s="6"/>
      <c r="AJ115" s="6"/>
      <c r="AK115" s="6"/>
      <c r="AL115" s="6"/>
      <c r="AM115" s="6"/>
      <c r="AN115" s="6"/>
      <c r="AO115" s="6"/>
      <c r="AP115" s="6"/>
      <c r="AQ115" s="6"/>
      <c r="AR115" s="6"/>
      <c r="AS115" s="6"/>
    </row>
    <row r="116" spans="1:45" ht="12.75" customHeight="1">
      <c r="A116" s="5"/>
      <c r="B116" s="5"/>
      <c r="C116" s="6"/>
      <c r="D116" s="6"/>
      <c r="E116" s="5"/>
      <c r="F116" s="6"/>
      <c r="G116" s="6"/>
      <c r="H116" s="5"/>
      <c r="I116" s="6"/>
      <c r="J116" s="5"/>
      <c r="K116" s="6"/>
      <c r="L116" s="6"/>
      <c r="M116" s="6"/>
      <c r="N116" s="6"/>
      <c r="O116" s="6"/>
      <c r="P116" s="6"/>
      <c r="Q116" s="6"/>
      <c r="R116" s="6"/>
      <c r="S116" s="6"/>
      <c r="T116" s="6"/>
      <c r="U116" s="6"/>
      <c r="V116" s="6"/>
      <c r="W116" s="6"/>
      <c r="X116" s="6"/>
      <c r="Y116" s="6"/>
      <c r="Z116" s="6"/>
      <c r="AA116" s="6"/>
      <c r="AB116" s="38"/>
      <c r="AC116" s="6"/>
      <c r="AD116" s="6"/>
      <c r="AE116" s="6"/>
      <c r="AF116" s="6"/>
      <c r="AG116" s="6"/>
      <c r="AH116" s="6"/>
      <c r="AI116" s="6"/>
      <c r="AJ116" s="6"/>
      <c r="AK116" s="6"/>
      <c r="AL116" s="6"/>
      <c r="AM116" s="6"/>
      <c r="AN116" s="6"/>
      <c r="AO116" s="6"/>
      <c r="AP116" s="6"/>
      <c r="AQ116" s="6"/>
      <c r="AR116" s="6"/>
      <c r="AS116" s="6"/>
    </row>
    <row r="117" spans="1:45" ht="12.75" customHeight="1">
      <c r="A117" s="5"/>
      <c r="B117" s="5"/>
      <c r="C117" s="6"/>
      <c r="D117" s="6"/>
      <c r="E117" s="5"/>
      <c r="F117" s="6"/>
      <c r="G117" s="6"/>
      <c r="H117" s="5"/>
      <c r="I117" s="6"/>
      <c r="J117" s="5"/>
      <c r="K117" s="6"/>
      <c r="L117" s="6"/>
      <c r="M117" s="6"/>
      <c r="N117" s="6"/>
      <c r="O117" s="6"/>
      <c r="P117" s="6"/>
      <c r="Q117" s="6"/>
      <c r="R117" s="6"/>
      <c r="S117" s="6"/>
      <c r="T117" s="6"/>
      <c r="U117" s="6"/>
      <c r="V117" s="6"/>
      <c r="W117" s="6"/>
      <c r="X117" s="6"/>
      <c r="Y117" s="6"/>
      <c r="Z117" s="6"/>
      <c r="AA117" s="6"/>
      <c r="AB117" s="38"/>
      <c r="AC117" s="6"/>
      <c r="AD117" s="6"/>
      <c r="AE117" s="6"/>
      <c r="AF117" s="6"/>
      <c r="AG117" s="6"/>
      <c r="AH117" s="6"/>
      <c r="AI117" s="6"/>
      <c r="AJ117" s="6"/>
      <c r="AK117" s="6"/>
      <c r="AL117" s="6"/>
      <c r="AM117" s="6"/>
      <c r="AN117" s="6"/>
      <c r="AO117" s="6"/>
      <c r="AP117" s="6"/>
      <c r="AQ117" s="6"/>
      <c r="AR117" s="6"/>
      <c r="AS117" s="6"/>
    </row>
    <row r="118" spans="1:45" ht="12.75" customHeight="1">
      <c r="A118" s="5"/>
      <c r="B118" s="5"/>
      <c r="C118" s="6"/>
      <c r="D118" s="6"/>
      <c r="E118" s="5"/>
      <c r="F118" s="6"/>
      <c r="G118" s="6"/>
      <c r="H118" s="5"/>
      <c r="I118" s="6"/>
      <c r="J118" s="5"/>
      <c r="K118" s="6"/>
      <c r="L118" s="6"/>
      <c r="M118" s="6"/>
      <c r="N118" s="6"/>
      <c r="O118" s="6"/>
      <c r="P118" s="6"/>
      <c r="Q118" s="6"/>
      <c r="R118" s="6"/>
      <c r="S118" s="6"/>
      <c r="T118" s="6"/>
      <c r="U118" s="6"/>
      <c r="V118" s="6"/>
      <c r="W118" s="6"/>
      <c r="X118" s="6"/>
      <c r="Y118" s="6"/>
      <c r="Z118" s="6"/>
      <c r="AA118" s="6"/>
      <c r="AB118" s="38"/>
      <c r="AC118" s="6"/>
      <c r="AD118" s="6"/>
      <c r="AE118" s="6"/>
      <c r="AF118" s="6"/>
      <c r="AG118" s="6"/>
      <c r="AH118" s="6"/>
      <c r="AI118" s="6"/>
      <c r="AJ118" s="6"/>
      <c r="AK118" s="6"/>
      <c r="AL118" s="6"/>
      <c r="AM118" s="6"/>
      <c r="AN118" s="6"/>
      <c r="AO118" s="6"/>
      <c r="AP118" s="6"/>
      <c r="AQ118" s="6"/>
      <c r="AR118" s="6"/>
      <c r="AS118" s="6"/>
    </row>
    <row r="119" spans="1:45" ht="12.75" customHeight="1">
      <c r="A119" s="5"/>
      <c r="B119" s="5"/>
      <c r="C119" s="6"/>
      <c r="D119" s="6"/>
      <c r="E119" s="5"/>
      <c r="F119" s="6"/>
      <c r="G119" s="6"/>
      <c r="H119" s="5"/>
      <c r="I119" s="6"/>
      <c r="J119" s="5"/>
      <c r="K119" s="6"/>
      <c r="L119" s="6"/>
      <c r="M119" s="6"/>
      <c r="N119" s="6"/>
      <c r="O119" s="6"/>
      <c r="P119" s="6"/>
      <c r="Q119" s="6"/>
      <c r="R119" s="6"/>
      <c r="S119" s="6"/>
      <c r="T119" s="6"/>
      <c r="U119" s="6"/>
      <c r="V119" s="6"/>
      <c r="W119" s="6"/>
      <c r="X119" s="6"/>
      <c r="Y119" s="6"/>
      <c r="Z119" s="6"/>
      <c r="AA119" s="6"/>
      <c r="AB119" s="38"/>
      <c r="AC119" s="6"/>
      <c r="AD119" s="6"/>
      <c r="AE119" s="6"/>
      <c r="AF119" s="6"/>
      <c r="AG119" s="6"/>
      <c r="AH119" s="6"/>
      <c r="AI119" s="6"/>
      <c r="AJ119" s="6"/>
      <c r="AK119" s="6"/>
      <c r="AL119" s="6"/>
      <c r="AM119" s="6"/>
      <c r="AN119" s="6"/>
      <c r="AO119" s="6"/>
      <c r="AP119" s="6"/>
      <c r="AQ119" s="6"/>
      <c r="AR119" s="6"/>
      <c r="AS119" s="6"/>
    </row>
    <row r="120" spans="1:45" ht="12.75" customHeight="1">
      <c r="A120" s="5"/>
      <c r="B120" s="5"/>
      <c r="C120" s="6"/>
      <c r="D120" s="6"/>
      <c r="E120" s="5"/>
      <c r="F120" s="6"/>
      <c r="G120" s="6"/>
      <c r="H120" s="5"/>
      <c r="I120" s="6"/>
      <c r="J120" s="5"/>
      <c r="K120" s="6"/>
      <c r="L120" s="6"/>
      <c r="M120" s="6"/>
      <c r="N120" s="6"/>
      <c r="O120" s="6"/>
      <c r="P120" s="6"/>
      <c r="Q120" s="6"/>
      <c r="R120" s="6"/>
      <c r="S120" s="6"/>
      <c r="T120" s="6"/>
      <c r="U120" s="6"/>
      <c r="V120" s="6"/>
      <c r="W120" s="6"/>
      <c r="X120" s="6"/>
      <c r="Y120" s="6"/>
      <c r="Z120" s="6"/>
      <c r="AA120" s="6"/>
      <c r="AB120" s="38"/>
      <c r="AC120" s="6"/>
      <c r="AD120" s="6"/>
      <c r="AE120" s="6"/>
      <c r="AF120" s="6"/>
      <c r="AG120" s="6"/>
      <c r="AH120" s="6"/>
      <c r="AI120" s="6"/>
      <c r="AJ120" s="6"/>
      <c r="AK120" s="6"/>
      <c r="AL120" s="6"/>
      <c r="AM120" s="6"/>
      <c r="AN120" s="6"/>
      <c r="AO120" s="6"/>
      <c r="AP120" s="6"/>
      <c r="AQ120" s="6"/>
      <c r="AR120" s="6"/>
      <c r="AS120" s="6"/>
    </row>
    <row r="121" spans="1:45" ht="12.75" customHeight="1">
      <c r="A121" s="5"/>
      <c r="B121" s="5"/>
      <c r="C121" s="6"/>
      <c r="D121" s="6"/>
      <c r="E121" s="5"/>
      <c r="F121" s="6"/>
      <c r="G121" s="6"/>
      <c r="H121" s="5"/>
      <c r="I121" s="6"/>
      <c r="J121" s="5"/>
      <c r="K121" s="6"/>
      <c r="L121" s="6"/>
      <c r="M121" s="6"/>
      <c r="N121" s="6"/>
      <c r="O121" s="6"/>
      <c r="P121" s="6"/>
      <c r="Q121" s="6"/>
      <c r="R121" s="6"/>
      <c r="S121" s="6"/>
      <c r="T121" s="6"/>
      <c r="U121" s="6"/>
      <c r="V121" s="6"/>
      <c r="W121" s="6"/>
      <c r="X121" s="6"/>
      <c r="Y121" s="6"/>
      <c r="Z121" s="6"/>
      <c r="AA121" s="6"/>
      <c r="AB121" s="38"/>
      <c r="AC121" s="6"/>
      <c r="AD121" s="6"/>
      <c r="AE121" s="6"/>
      <c r="AF121" s="6"/>
      <c r="AG121" s="6"/>
      <c r="AH121" s="6"/>
      <c r="AI121" s="6"/>
      <c r="AJ121" s="6"/>
      <c r="AK121" s="6"/>
      <c r="AL121" s="6"/>
      <c r="AM121" s="6"/>
      <c r="AN121" s="6"/>
      <c r="AO121" s="6"/>
      <c r="AP121" s="6"/>
      <c r="AQ121" s="6"/>
      <c r="AR121" s="6"/>
      <c r="AS121" s="6"/>
    </row>
    <row r="122" spans="1:45" ht="12.75" customHeight="1">
      <c r="A122" s="5"/>
      <c r="B122" s="5"/>
      <c r="C122" s="6"/>
      <c r="D122" s="6"/>
      <c r="E122" s="5"/>
      <c r="F122" s="6"/>
      <c r="G122" s="6"/>
      <c r="H122" s="5"/>
      <c r="I122" s="6"/>
      <c r="J122" s="5"/>
      <c r="K122" s="6"/>
      <c r="L122" s="6"/>
      <c r="M122" s="6"/>
      <c r="N122" s="6"/>
      <c r="O122" s="6"/>
      <c r="P122" s="6"/>
      <c r="Q122" s="6"/>
      <c r="R122" s="6"/>
      <c r="S122" s="6"/>
      <c r="T122" s="6"/>
      <c r="U122" s="6"/>
      <c r="V122" s="6"/>
      <c r="W122" s="6"/>
      <c r="X122" s="6"/>
      <c r="Y122" s="6"/>
      <c r="Z122" s="6"/>
      <c r="AA122" s="6"/>
      <c r="AB122" s="38"/>
      <c r="AC122" s="6"/>
      <c r="AD122" s="6"/>
      <c r="AE122" s="6"/>
      <c r="AF122" s="6"/>
      <c r="AG122" s="6"/>
      <c r="AH122" s="6"/>
      <c r="AI122" s="6"/>
      <c r="AJ122" s="6"/>
      <c r="AK122" s="6"/>
      <c r="AL122" s="6"/>
      <c r="AM122" s="6"/>
      <c r="AN122" s="6"/>
      <c r="AO122" s="6"/>
      <c r="AP122" s="6"/>
      <c r="AQ122" s="6"/>
      <c r="AR122" s="6"/>
      <c r="AS122" s="6"/>
    </row>
    <row r="123" spans="1:45" ht="12.75" customHeight="1">
      <c r="A123" s="5"/>
      <c r="B123" s="5"/>
      <c r="C123" s="6"/>
      <c r="D123" s="6"/>
      <c r="E123" s="5"/>
      <c r="F123" s="6"/>
      <c r="G123" s="6"/>
      <c r="H123" s="5"/>
      <c r="I123" s="6"/>
      <c r="J123" s="5"/>
      <c r="K123" s="6"/>
      <c r="L123" s="6"/>
      <c r="M123" s="6"/>
      <c r="N123" s="6"/>
      <c r="O123" s="6"/>
      <c r="P123" s="6"/>
      <c r="Q123" s="6"/>
      <c r="R123" s="6"/>
      <c r="S123" s="6"/>
      <c r="T123" s="6"/>
      <c r="U123" s="6"/>
      <c r="V123" s="6"/>
      <c r="W123" s="6"/>
      <c r="X123" s="6"/>
      <c r="Y123" s="6"/>
      <c r="Z123" s="6"/>
      <c r="AA123" s="6"/>
      <c r="AB123" s="38"/>
      <c r="AC123" s="6"/>
      <c r="AD123" s="6"/>
      <c r="AE123" s="6"/>
      <c r="AF123" s="6"/>
      <c r="AG123" s="6"/>
      <c r="AH123" s="6"/>
      <c r="AI123" s="6"/>
      <c r="AJ123" s="6"/>
      <c r="AK123" s="6"/>
      <c r="AL123" s="6"/>
      <c r="AM123" s="6"/>
      <c r="AN123" s="6"/>
      <c r="AO123" s="6"/>
      <c r="AP123" s="6"/>
      <c r="AQ123" s="6"/>
      <c r="AR123" s="6"/>
      <c r="AS123" s="6"/>
    </row>
    <row r="124" spans="1:45" ht="12.75" customHeight="1">
      <c r="A124" s="5"/>
      <c r="B124" s="5"/>
      <c r="C124" s="6"/>
      <c r="D124" s="6"/>
      <c r="E124" s="5"/>
      <c r="F124" s="6"/>
      <c r="G124" s="6"/>
      <c r="H124" s="5"/>
      <c r="I124" s="6"/>
      <c r="J124" s="5"/>
      <c r="K124" s="6"/>
      <c r="L124" s="6"/>
      <c r="M124" s="6"/>
      <c r="N124" s="6"/>
      <c r="O124" s="6"/>
      <c r="P124" s="6"/>
      <c r="Q124" s="6"/>
      <c r="R124" s="6"/>
      <c r="S124" s="6"/>
      <c r="T124" s="6"/>
      <c r="U124" s="6"/>
      <c r="V124" s="6"/>
      <c r="W124" s="6"/>
      <c r="X124" s="6"/>
      <c r="Y124" s="6"/>
      <c r="Z124" s="6"/>
      <c r="AA124" s="6"/>
      <c r="AB124" s="38"/>
      <c r="AC124" s="6"/>
      <c r="AD124" s="6"/>
      <c r="AE124" s="6"/>
      <c r="AF124" s="6"/>
      <c r="AG124" s="6"/>
      <c r="AH124" s="6"/>
      <c r="AI124" s="6"/>
      <c r="AJ124" s="6"/>
      <c r="AK124" s="6"/>
      <c r="AL124" s="6"/>
      <c r="AM124" s="6"/>
      <c r="AN124" s="6"/>
      <c r="AO124" s="6"/>
      <c r="AP124" s="6"/>
      <c r="AQ124" s="6"/>
      <c r="AR124" s="6"/>
      <c r="AS124" s="6"/>
    </row>
    <row r="125" spans="1:45" ht="12.75" customHeight="1">
      <c r="A125" s="5"/>
      <c r="B125" s="5"/>
      <c r="C125" s="6"/>
      <c r="D125" s="6"/>
      <c r="E125" s="5"/>
      <c r="F125" s="6"/>
      <c r="G125" s="6"/>
      <c r="H125" s="5"/>
      <c r="I125" s="6"/>
      <c r="J125" s="5"/>
      <c r="K125" s="6"/>
      <c r="L125" s="6"/>
      <c r="M125" s="6"/>
      <c r="N125" s="6"/>
      <c r="O125" s="6"/>
      <c r="P125" s="6"/>
      <c r="Q125" s="6"/>
      <c r="R125" s="6"/>
      <c r="S125" s="6"/>
      <c r="T125" s="6"/>
      <c r="U125" s="6"/>
      <c r="V125" s="6"/>
      <c r="W125" s="6"/>
      <c r="X125" s="6"/>
      <c r="Y125" s="6"/>
      <c r="Z125" s="6"/>
      <c r="AA125" s="6"/>
      <c r="AB125" s="38"/>
      <c r="AC125" s="6"/>
      <c r="AD125" s="6"/>
      <c r="AE125" s="6"/>
      <c r="AF125" s="6"/>
      <c r="AG125" s="6"/>
      <c r="AH125" s="6"/>
      <c r="AI125" s="6"/>
      <c r="AJ125" s="6"/>
      <c r="AK125" s="6"/>
      <c r="AL125" s="6"/>
      <c r="AM125" s="6"/>
      <c r="AN125" s="6"/>
      <c r="AO125" s="6"/>
      <c r="AP125" s="6"/>
      <c r="AQ125" s="6"/>
      <c r="AR125" s="6"/>
      <c r="AS125" s="6"/>
    </row>
    <row r="126" spans="1:45" ht="12.75" customHeight="1">
      <c r="A126" s="5"/>
      <c r="B126" s="5"/>
      <c r="C126" s="6"/>
      <c r="D126" s="6"/>
      <c r="E126" s="5"/>
      <c r="F126" s="6"/>
      <c r="G126" s="6"/>
      <c r="H126" s="5"/>
      <c r="I126" s="6"/>
      <c r="J126" s="5"/>
      <c r="K126" s="6"/>
      <c r="L126" s="6"/>
      <c r="M126" s="6"/>
      <c r="N126" s="6"/>
      <c r="O126" s="6"/>
      <c r="P126" s="6"/>
      <c r="Q126" s="6"/>
      <c r="R126" s="6"/>
      <c r="S126" s="6"/>
      <c r="T126" s="6"/>
      <c r="U126" s="6"/>
      <c r="V126" s="6"/>
      <c r="W126" s="6"/>
      <c r="X126" s="6"/>
      <c r="Y126" s="6"/>
      <c r="Z126" s="6"/>
      <c r="AA126" s="6"/>
      <c r="AB126" s="38"/>
      <c r="AC126" s="6"/>
      <c r="AD126" s="6"/>
      <c r="AE126" s="6"/>
      <c r="AF126" s="6"/>
      <c r="AG126" s="6"/>
      <c r="AH126" s="6"/>
      <c r="AI126" s="6"/>
      <c r="AJ126" s="6"/>
      <c r="AK126" s="6"/>
      <c r="AL126" s="6"/>
      <c r="AM126" s="6"/>
      <c r="AN126" s="6"/>
      <c r="AO126" s="6"/>
      <c r="AP126" s="6"/>
      <c r="AQ126" s="6"/>
      <c r="AR126" s="6"/>
      <c r="AS126" s="6"/>
    </row>
    <row r="127" spans="1:45" ht="12.75" customHeight="1">
      <c r="A127" s="5"/>
      <c r="B127" s="5"/>
      <c r="C127" s="6"/>
      <c r="D127" s="6"/>
      <c r="E127" s="5"/>
      <c r="F127" s="6"/>
      <c r="G127" s="6"/>
      <c r="H127" s="5"/>
      <c r="I127" s="6"/>
      <c r="J127" s="5"/>
      <c r="K127" s="6"/>
      <c r="L127" s="6"/>
      <c r="M127" s="6"/>
      <c r="N127" s="6"/>
      <c r="O127" s="6"/>
      <c r="P127" s="6"/>
      <c r="Q127" s="6"/>
      <c r="R127" s="6"/>
      <c r="S127" s="6"/>
      <c r="T127" s="6"/>
      <c r="U127" s="6"/>
      <c r="V127" s="6"/>
      <c r="W127" s="6"/>
      <c r="X127" s="6"/>
      <c r="Y127" s="6"/>
      <c r="Z127" s="6"/>
      <c r="AA127" s="6"/>
      <c r="AB127" s="38"/>
      <c r="AC127" s="6"/>
      <c r="AD127" s="6"/>
      <c r="AE127" s="6"/>
      <c r="AF127" s="6"/>
      <c r="AG127" s="6"/>
      <c r="AH127" s="6"/>
      <c r="AI127" s="6"/>
      <c r="AJ127" s="6"/>
      <c r="AK127" s="6"/>
      <c r="AL127" s="6"/>
      <c r="AM127" s="6"/>
      <c r="AN127" s="6"/>
      <c r="AO127" s="6"/>
      <c r="AP127" s="6"/>
      <c r="AQ127" s="6"/>
      <c r="AR127" s="6"/>
      <c r="AS127" s="6"/>
    </row>
    <row r="128" spans="1:45" ht="12.75" customHeight="1">
      <c r="A128" s="5"/>
      <c r="B128" s="5"/>
      <c r="C128" s="6"/>
      <c r="D128" s="6"/>
      <c r="E128" s="5"/>
      <c r="F128" s="6"/>
      <c r="G128" s="6"/>
      <c r="H128" s="5"/>
      <c r="I128" s="6"/>
      <c r="J128" s="5"/>
      <c r="K128" s="6"/>
      <c r="L128" s="6"/>
      <c r="M128" s="6"/>
      <c r="N128" s="6"/>
      <c r="O128" s="6"/>
      <c r="P128" s="6"/>
      <c r="Q128" s="6"/>
      <c r="R128" s="6"/>
      <c r="S128" s="6"/>
      <c r="T128" s="6"/>
      <c r="U128" s="6"/>
      <c r="V128" s="6"/>
      <c r="W128" s="6"/>
      <c r="X128" s="6"/>
      <c r="Y128" s="6"/>
      <c r="Z128" s="6"/>
      <c r="AA128" s="6"/>
      <c r="AB128" s="38"/>
      <c r="AC128" s="6"/>
      <c r="AD128" s="6"/>
      <c r="AE128" s="6"/>
      <c r="AF128" s="6"/>
      <c r="AG128" s="6"/>
      <c r="AH128" s="6"/>
      <c r="AI128" s="6"/>
      <c r="AJ128" s="6"/>
      <c r="AK128" s="6"/>
      <c r="AL128" s="6"/>
      <c r="AM128" s="6"/>
      <c r="AN128" s="6"/>
      <c r="AO128" s="6"/>
      <c r="AP128" s="6"/>
      <c r="AQ128" s="6"/>
      <c r="AR128" s="6"/>
      <c r="AS128" s="6"/>
    </row>
    <row r="129" spans="1:45" ht="12.75" customHeight="1">
      <c r="A129" s="5"/>
      <c r="B129" s="5"/>
      <c r="C129" s="6"/>
      <c r="D129" s="6"/>
      <c r="E129" s="5"/>
      <c r="F129" s="6"/>
      <c r="G129" s="6"/>
      <c r="H129" s="5"/>
      <c r="I129" s="6"/>
      <c r="J129" s="5"/>
      <c r="K129" s="6"/>
      <c r="L129" s="6"/>
      <c r="M129" s="6"/>
      <c r="N129" s="6"/>
      <c r="O129" s="6"/>
      <c r="P129" s="6"/>
      <c r="Q129" s="6"/>
      <c r="R129" s="6"/>
      <c r="S129" s="6"/>
      <c r="T129" s="6"/>
      <c r="U129" s="6"/>
      <c r="V129" s="6"/>
      <c r="W129" s="6"/>
      <c r="X129" s="6"/>
      <c r="Y129" s="6"/>
      <c r="Z129" s="6"/>
      <c r="AA129" s="6"/>
      <c r="AB129" s="38"/>
      <c r="AC129" s="6"/>
      <c r="AD129" s="6"/>
      <c r="AE129" s="6"/>
      <c r="AF129" s="6"/>
      <c r="AG129" s="6"/>
      <c r="AH129" s="6"/>
      <c r="AI129" s="6"/>
      <c r="AJ129" s="6"/>
      <c r="AK129" s="6"/>
      <c r="AL129" s="6"/>
      <c r="AM129" s="6"/>
      <c r="AN129" s="6"/>
      <c r="AO129" s="6"/>
      <c r="AP129" s="6"/>
      <c r="AQ129" s="6"/>
      <c r="AR129" s="6"/>
      <c r="AS129" s="6"/>
    </row>
    <row r="130" spans="1:45" ht="12.75" customHeight="1">
      <c r="A130" s="5"/>
      <c r="B130" s="5"/>
      <c r="C130" s="6"/>
      <c r="D130" s="6"/>
      <c r="E130" s="5"/>
      <c r="F130" s="6"/>
      <c r="G130" s="6"/>
      <c r="H130" s="5"/>
      <c r="I130" s="6"/>
      <c r="J130" s="5"/>
      <c r="K130" s="6"/>
      <c r="L130" s="6"/>
      <c r="M130" s="6"/>
      <c r="N130" s="6"/>
      <c r="O130" s="6"/>
      <c r="P130" s="6"/>
      <c r="Q130" s="6"/>
      <c r="R130" s="6"/>
      <c r="S130" s="6"/>
      <c r="T130" s="6"/>
      <c r="U130" s="6"/>
      <c r="V130" s="6"/>
      <c r="W130" s="6"/>
      <c r="X130" s="6"/>
      <c r="Y130" s="6"/>
      <c r="Z130" s="6"/>
      <c r="AA130" s="6"/>
      <c r="AB130" s="38"/>
      <c r="AC130" s="6"/>
      <c r="AD130" s="6"/>
      <c r="AE130" s="6"/>
      <c r="AF130" s="6"/>
      <c r="AG130" s="6"/>
      <c r="AH130" s="6"/>
      <c r="AI130" s="6"/>
      <c r="AJ130" s="6"/>
      <c r="AK130" s="6"/>
      <c r="AL130" s="6"/>
      <c r="AM130" s="6"/>
      <c r="AN130" s="6"/>
      <c r="AO130" s="6"/>
      <c r="AP130" s="6"/>
      <c r="AQ130" s="6"/>
      <c r="AR130" s="6"/>
      <c r="AS130" s="6"/>
    </row>
    <row r="131" spans="1:45" ht="12.75" customHeight="1">
      <c r="A131" s="5"/>
      <c r="B131" s="5"/>
      <c r="C131" s="6"/>
      <c r="D131" s="6"/>
      <c r="E131" s="5"/>
      <c r="F131" s="6"/>
      <c r="G131" s="6"/>
      <c r="H131" s="5"/>
      <c r="I131" s="6"/>
      <c r="J131" s="5"/>
      <c r="K131" s="6"/>
      <c r="L131" s="6"/>
      <c r="M131" s="6"/>
      <c r="N131" s="6"/>
      <c r="O131" s="6"/>
      <c r="P131" s="6"/>
      <c r="Q131" s="6"/>
      <c r="R131" s="6"/>
      <c r="S131" s="6"/>
      <c r="T131" s="6"/>
      <c r="U131" s="6"/>
      <c r="V131" s="6"/>
      <c r="W131" s="6"/>
      <c r="X131" s="6"/>
      <c r="Y131" s="6"/>
      <c r="Z131" s="6"/>
      <c r="AA131" s="6"/>
      <c r="AB131" s="38"/>
      <c r="AC131" s="6"/>
      <c r="AD131" s="6"/>
      <c r="AE131" s="6"/>
      <c r="AF131" s="6"/>
      <c r="AG131" s="6"/>
      <c r="AH131" s="6"/>
      <c r="AI131" s="6"/>
      <c r="AJ131" s="6"/>
      <c r="AK131" s="6"/>
      <c r="AL131" s="6"/>
      <c r="AM131" s="6"/>
      <c r="AN131" s="6"/>
      <c r="AO131" s="6"/>
      <c r="AP131" s="6"/>
      <c r="AQ131" s="6"/>
      <c r="AR131" s="6"/>
      <c r="AS131" s="6"/>
    </row>
    <row r="132" spans="1:45" ht="12.75" customHeight="1">
      <c r="A132" s="5"/>
      <c r="B132" s="5"/>
      <c r="C132" s="6"/>
      <c r="D132" s="6"/>
      <c r="E132" s="5"/>
      <c r="F132" s="6"/>
      <c r="G132" s="6"/>
      <c r="H132" s="5"/>
      <c r="I132" s="6"/>
      <c r="J132" s="5"/>
      <c r="K132" s="6"/>
      <c r="L132" s="6"/>
      <c r="M132" s="6"/>
      <c r="N132" s="6"/>
      <c r="O132" s="6"/>
      <c r="P132" s="6"/>
      <c r="Q132" s="6"/>
      <c r="R132" s="6"/>
      <c r="S132" s="6"/>
      <c r="T132" s="6"/>
      <c r="U132" s="6"/>
      <c r="V132" s="6"/>
      <c r="W132" s="6"/>
      <c r="X132" s="6"/>
      <c r="Y132" s="6"/>
      <c r="Z132" s="6"/>
      <c r="AA132" s="6"/>
      <c r="AB132" s="38"/>
      <c r="AC132" s="6"/>
      <c r="AD132" s="6"/>
      <c r="AE132" s="6"/>
      <c r="AF132" s="6"/>
      <c r="AG132" s="6"/>
      <c r="AH132" s="6"/>
      <c r="AI132" s="6"/>
      <c r="AJ132" s="6"/>
      <c r="AK132" s="6"/>
      <c r="AL132" s="6"/>
      <c r="AM132" s="6"/>
      <c r="AN132" s="6"/>
      <c r="AO132" s="6"/>
      <c r="AP132" s="6"/>
      <c r="AQ132" s="6"/>
      <c r="AR132" s="6"/>
      <c r="AS132" s="6"/>
    </row>
    <row r="133" spans="1:45" ht="12.75" customHeight="1">
      <c r="A133" s="5"/>
      <c r="B133" s="5"/>
      <c r="C133" s="6"/>
      <c r="D133" s="6"/>
      <c r="E133" s="5"/>
      <c r="F133" s="6"/>
      <c r="G133" s="6"/>
      <c r="H133" s="5"/>
      <c r="I133" s="6"/>
      <c r="J133" s="5"/>
      <c r="K133" s="6"/>
      <c r="L133" s="6"/>
      <c r="M133" s="6"/>
      <c r="N133" s="6"/>
      <c r="O133" s="6"/>
      <c r="P133" s="6"/>
      <c r="Q133" s="6"/>
      <c r="R133" s="6"/>
      <c r="S133" s="6"/>
      <c r="T133" s="6"/>
      <c r="U133" s="6"/>
      <c r="V133" s="6"/>
      <c r="W133" s="6"/>
      <c r="X133" s="6"/>
      <c r="Y133" s="6"/>
      <c r="Z133" s="6"/>
      <c r="AA133" s="6"/>
      <c r="AB133" s="38"/>
      <c r="AC133" s="6"/>
      <c r="AD133" s="6"/>
      <c r="AE133" s="6"/>
      <c r="AF133" s="6"/>
      <c r="AG133" s="6"/>
      <c r="AH133" s="6"/>
      <c r="AI133" s="6"/>
      <c r="AJ133" s="6"/>
      <c r="AK133" s="6"/>
      <c r="AL133" s="6"/>
      <c r="AM133" s="6"/>
      <c r="AN133" s="6"/>
      <c r="AO133" s="6"/>
      <c r="AP133" s="6"/>
      <c r="AQ133" s="6"/>
      <c r="AR133" s="6"/>
      <c r="AS133" s="6"/>
    </row>
    <row r="134" spans="1:45" ht="12.75" customHeight="1">
      <c r="A134" s="5"/>
      <c r="B134" s="5"/>
      <c r="C134" s="6"/>
      <c r="D134" s="6"/>
      <c r="E134" s="5"/>
      <c r="F134" s="6"/>
      <c r="G134" s="6"/>
      <c r="H134" s="5"/>
      <c r="I134" s="6"/>
      <c r="J134" s="5"/>
      <c r="K134" s="6"/>
      <c r="L134" s="6"/>
      <c r="M134" s="6"/>
      <c r="N134" s="6"/>
      <c r="O134" s="6"/>
      <c r="P134" s="6"/>
      <c r="Q134" s="6"/>
      <c r="R134" s="6"/>
      <c r="S134" s="6"/>
      <c r="T134" s="6"/>
      <c r="U134" s="6"/>
      <c r="V134" s="6"/>
      <c r="W134" s="6"/>
      <c r="X134" s="6"/>
      <c r="Y134" s="6"/>
      <c r="Z134" s="6"/>
      <c r="AA134" s="6"/>
      <c r="AB134" s="38"/>
      <c r="AC134" s="6"/>
      <c r="AD134" s="6"/>
      <c r="AE134" s="6"/>
      <c r="AF134" s="6"/>
      <c r="AG134" s="6"/>
      <c r="AH134" s="6"/>
      <c r="AI134" s="6"/>
      <c r="AJ134" s="6"/>
      <c r="AK134" s="6"/>
      <c r="AL134" s="6"/>
      <c r="AM134" s="6"/>
      <c r="AN134" s="6"/>
      <c r="AO134" s="6"/>
      <c r="AP134" s="6"/>
      <c r="AQ134" s="6"/>
      <c r="AR134" s="6"/>
      <c r="AS134" s="6"/>
    </row>
    <row r="135" spans="1:45" ht="12.75" customHeight="1">
      <c r="A135" s="5"/>
      <c r="B135" s="5"/>
      <c r="C135" s="6"/>
      <c r="D135" s="6"/>
      <c r="E135" s="5"/>
      <c r="F135" s="6"/>
      <c r="G135" s="6"/>
      <c r="H135" s="5"/>
      <c r="I135" s="6"/>
      <c r="J135" s="5"/>
      <c r="K135" s="6"/>
      <c r="L135" s="6"/>
      <c r="M135" s="6"/>
      <c r="N135" s="6"/>
      <c r="O135" s="6"/>
      <c r="P135" s="6"/>
      <c r="Q135" s="6"/>
      <c r="R135" s="6"/>
      <c r="S135" s="6"/>
      <c r="T135" s="6"/>
      <c r="U135" s="6"/>
      <c r="V135" s="6"/>
      <c r="W135" s="6"/>
      <c r="X135" s="6"/>
      <c r="Y135" s="6"/>
      <c r="Z135" s="6"/>
      <c r="AA135" s="6"/>
      <c r="AB135" s="38"/>
      <c r="AC135" s="6"/>
      <c r="AD135" s="6"/>
      <c r="AE135" s="6"/>
      <c r="AF135" s="6"/>
      <c r="AG135" s="6"/>
      <c r="AH135" s="6"/>
      <c r="AI135" s="6"/>
      <c r="AJ135" s="6"/>
      <c r="AK135" s="6"/>
      <c r="AL135" s="6"/>
      <c r="AM135" s="6"/>
      <c r="AN135" s="6"/>
      <c r="AO135" s="6"/>
      <c r="AP135" s="6"/>
      <c r="AQ135" s="6"/>
      <c r="AR135" s="6"/>
      <c r="AS135" s="6"/>
    </row>
    <row r="136" spans="1:45" ht="12.75" customHeight="1">
      <c r="A136" s="5"/>
      <c r="B136" s="5"/>
      <c r="C136" s="6"/>
      <c r="D136" s="6"/>
      <c r="E136" s="5"/>
      <c r="F136" s="6"/>
      <c r="G136" s="6"/>
      <c r="H136" s="5"/>
      <c r="I136" s="6"/>
      <c r="J136" s="5"/>
      <c r="K136" s="6"/>
      <c r="L136" s="6"/>
      <c r="M136" s="6"/>
      <c r="N136" s="6"/>
      <c r="O136" s="6"/>
      <c r="P136" s="6"/>
      <c r="Q136" s="6"/>
      <c r="R136" s="6"/>
      <c r="S136" s="6"/>
      <c r="T136" s="6"/>
      <c r="U136" s="6"/>
      <c r="V136" s="6"/>
      <c r="W136" s="6"/>
      <c r="X136" s="6"/>
      <c r="Y136" s="6"/>
      <c r="Z136" s="6"/>
      <c r="AA136" s="6"/>
      <c r="AB136" s="38"/>
      <c r="AC136" s="6"/>
      <c r="AD136" s="6"/>
      <c r="AE136" s="6"/>
      <c r="AF136" s="6"/>
      <c r="AG136" s="6"/>
      <c r="AH136" s="6"/>
      <c r="AI136" s="6"/>
      <c r="AJ136" s="6"/>
      <c r="AK136" s="6"/>
      <c r="AL136" s="6"/>
      <c r="AM136" s="6"/>
      <c r="AN136" s="6"/>
      <c r="AO136" s="6"/>
      <c r="AP136" s="6"/>
      <c r="AQ136" s="6"/>
      <c r="AR136" s="6"/>
      <c r="AS136" s="6"/>
    </row>
    <row r="137" spans="1:45" ht="12.75" customHeight="1">
      <c r="A137" s="5"/>
      <c r="B137" s="5"/>
      <c r="C137" s="6"/>
      <c r="D137" s="6"/>
      <c r="E137" s="5"/>
      <c r="F137" s="6"/>
      <c r="G137" s="6"/>
      <c r="H137" s="5"/>
      <c r="I137" s="6"/>
      <c r="J137" s="5"/>
      <c r="K137" s="6"/>
      <c r="L137" s="6"/>
      <c r="M137" s="6"/>
      <c r="N137" s="6"/>
      <c r="O137" s="6"/>
      <c r="P137" s="6"/>
      <c r="Q137" s="6"/>
      <c r="R137" s="6"/>
      <c r="S137" s="6"/>
      <c r="T137" s="6"/>
      <c r="U137" s="6"/>
      <c r="V137" s="6"/>
      <c r="W137" s="6"/>
      <c r="X137" s="6"/>
      <c r="Y137" s="6"/>
      <c r="Z137" s="6"/>
      <c r="AA137" s="6"/>
      <c r="AB137" s="38"/>
      <c r="AC137" s="6"/>
      <c r="AD137" s="6"/>
      <c r="AE137" s="6"/>
      <c r="AF137" s="6"/>
      <c r="AG137" s="6"/>
      <c r="AH137" s="6"/>
      <c r="AI137" s="6"/>
      <c r="AJ137" s="6"/>
      <c r="AK137" s="6"/>
      <c r="AL137" s="6"/>
      <c r="AM137" s="6"/>
      <c r="AN137" s="6"/>
      <c r="AO137" s="6"/>
      <c r="AP137" s="6"/>
      <c r="AQ137" s="6"/>
      <c r="AR137" s="6"/>
      <c r="AS137" s="6"/>
    </row>
    <row r="138" spans="1:45" ht="12.75" customHeight="1">
      <c r="A138" s="5"/>
      <c r="B138" s="5"/>
      <c r="C138" s="6"/>
      <c r="D138" s="6"/>
      <c r="E138" s="5"/>
      <c r="F138" s="6"/>
      <c r="G138" s="6"/>
      <c r="H138" s="5"/>
      <c r="I138" s="6"/>
      <c r="J138" s="5"/>
      <c r="K138" s="6"/>
      <c r="L138" s="6"/>
      <c r="M138" s="6"/>
      <c r="N138" s="6"/>
      <c r="O138" s="6"/>
      <c r="P138" s="6"/>
      <c r="Q138" s="6"/>
      <c r="R138" s="6"/>
      <c r="S138" s="6"/>
      <c r="T138" s="6"/>
      <c r="U138" s="6"/>
      <c r="V138" s="6"/>
      <c r="W138" s="6"/>
      <c r="X138" s="6"/>
      <c r="Y138" s="6"/>
      <c r="Z138" s="6"/>
      <c r="AA138" s="6"/>
      <c r="AB138" s="38"/>
      <c r="AC138" s="6"/>
      <c r="AD138" s="6"/>
      <c r="AE138" s="6"/>
      <c r="AF138" s="6"/>
      <c r="AG138" s="6"/>
      <c r="AH138" s="6"/>
      <c r="AI138" s="6"/>
      <c r="AJ138" s="6"/>
      <c r="AK138" s="6"/>
      <c r="AL138" s="6"/>
      <c r="AM138" s="6"/>
      <c r="AN138" s="6"/>
      <c r="AO138" s="6"/>
      <c r="AP138" s="6"/>
      <c r="AQ138" s="6"/>
      <c r="AR138" s="6"/>
      <c r="AS138" s="6"/>
    </row>
    <row r="139" spans="1:45" ht="12.75" customHeight="1">
      <c r="A139" s="5"/>
      <c r="B139" s="5"/>
      <c r="C139" s="6"/>
      <c r="D139" s="6"/>
      <c r="E139" s="5"/>
      <c r="F139" s="6"/>
      <c r="G139" s="6"/>
      <c r="H139" s="5"/>
      <c r="I139" s="6"/>
      <c r="J139" s="5"/>
      <c r="K139" s="6"/>
      <c r="L139" s="6"/>
      <c r="M139" s="6"/>
      <c r="N139" s="6"/>
      <c r="O139" s="6"/>
      <c r="P139" s="6"/>
      <c r="Q139" s="6"/>
      <c r="R139" s="6"/>
      <c r="S139" s="6"/>
      <c r="T139" s="6"/>
      <c r="U139" s="6"/>
      <c r="V139" s="6"/>
      <c r="W139" s="6"/>
      <c r="X139" s="6"/>
      <c r="Y139" s="6"/>
      <c r="Z139" s="6"/>
      <c r="AA139" s="6"/>
      <c r="AB139" s="38"/>
      <c r="AC139" s="6"/>
      <c r="AD139" s="6"/>
      <c r="AE139" s="6"/>
      <c r="AF139" s="6"/>
      <c r="AG139" s="6"/>
      <c r="AH139" s="6"/>
      <c r="AI139" s="6"/>
      <c r="AJ139" s="6"/>
      <c r="AK139" s="6"/>
      <c r="AL139" s="6"/>
      <c r="AM139" s="6"/>
      <c r="AN139" s="6"/>
      <c r="AO139" s="6"/>
      <c r="AP139" s="6"/>
      <c r="AQ139" s="6"/>
      <c r="AR139" s="6"/>
      <c r="AS139" s="6"/>
    </row>
    <row r="140" spans="1:45" ht="12.75" customHeight="1">
      <c r="A140" s="5"/>
      <c r="B140" s="5"/>
      <c r="C140" s="6"/>
      <c r="D140" s="6"/>
      <c r="E140" s="5"/>
      <c r="F140" s="6"/>
      <c r="G140" s="6"/>
      <c r="H140" s="5"/>
      <c r="I140" s="6"/>
      <c r="J140" s="5"/>
      <c r="K140" s="6"/>
      <c r="L140" s="6"/>
      <c r="M140" s="6"/>
      <c r="N140" s="6"/>
      <c r="O140" s="6"/>
      <c r="P140" s="6"/>
      <c r="Q140" s="6"/>
      <c r="R140" s="6"/>
      <c r="S140" s="6"/>
      <c r="T140" s="6"/>
      <c r="U140" s="6"/>
      <c r="V140" s="6"/>
      <c r="W140" s="6"/>
      <c r="X140" s="6"/>
      <c r="Y140" s="6"/>
      <c r="Z140" s="6"/>
      <c r="AA140" s="6"/>
      <c r="AB140" s="38"/>
      <c r="AC140" s="6"/>
      <c r="AD140" s="6"/>
      <c r="AE140" s="6"/>
      <c r="AF140" s="6"/>
      <c r="AG140" s="6"/>
      <c r="AH140" s="6"/>
      <c r="AI140" s="6"/>
      <c r="AJ140" s="6"/>
      <c r="AK140" s="6"/>
      <c r="AL140" s="6"/>
      <c r="AM140" s="6"/>
      <c r="AN140" s="6"/>
      <c r="AO140" s="6"/>
      <c r="AP140" s="6"/>
      <c r="AQ140" s="6"/>
      <c r="AR140" s="6"/>
      <c r="AS140" s="6"/>
    </row>
    <row r="141" spans="1:45" ht="12.75" customHeight="1">
      <c r="A141" s="5"/>
      <c r="B141" s="5"/>
      <c r="C141" s="6"/>
      <c r="D141" s="6"/>
      <c r="E141" s="5"/>
      <c r="F141" s="6"/>
      <c r="G141" s="6"/>
      <c r="H141" s="5"/>
      <c r="I141" s="6"/>
      <c r="J141" s="5"/>
      <c r="K141" s="6"/>
      <c r="L141" s="6"/>
      <c r="M141" s="6"/>
      <c r="N141" s="6"/>
      <c r="O141" s="6"/>
      <c r="P141" s="6"/>
      <c r="Q141" s="6"/>
      <c r="R141" s="6"/>
      <c r="S141" s="6"/>
      <c r="T141" s="6"/>
      <c r="U141" s="6"/>
      <c r="V141" s="6"/>
      <c r="W141" s="6"/>
      <c r="X141" s="6"/>
      <c r="Y141" s="6"/>
      <c r="Z141" s="6"/>
      <c r="AA141" s="6"/>
      <c r="AB141" s="38"/>
      <c r="AC141" s="6"/>
      <c r="AD141" s="6"/>
      <c r="AE141" s="6"/>
      <c r="AF141" s="6"/>
      <c r="AG141" s="6"/>
      <c r="AH141" s="6"/>
      <c r="AI141" s="6"/>
      <c r="AJ141" s="6"/>
      <c r="AK141" s="6"/>
      <c r="AL141" s="6"/>
      <c r="AM141" s="6"/>
      <c r="AN141" s="6"/>
      <c r="AO141" s="6"/>
      <c r="AP141" s="6"/>
      <c r="AQ141" s="6"/>
      <c r="AR141" s="6"/>
      <c r="AS141" s="6"/>
    </row>
    <row r="142" spans="1:45" ht="12.75" customHeight="1">
      <c r="A142" s="5"/>
      <c r="B142" s="5"/>
      <c r="C142" s="6"/>
      <c r="D142" s="6"/>
      <c r="E142" s="5"/>
      <c r="F142" s="6"/>
      <c r="G142" s="6"/>
      <c r="H142" s="5"/>
      <c r="I142" s="6"/>
      <c r="J142" s="5"/>
      <c r="K142" s="6"/>
      <c r="L142" s="6"/>
      <c r="M142" s="6"/>
      <c r="N142" s="6"/>
      <c r="O142" s="6"/>
      <c r="P142" s="6"/>
      <c r="Q142" s="6"/>
      <c r="R142" s="6"/>
      <c r="S142" s="6"/>
      <c r="T142" s="6"/>
      <c r="U142" s="6"/>
      <c r="V142" s="6"/>
      <c r="W142" s="6"/>
      <c r="X142" s="6"/>
      <c r="Y142" s="6"/>
      <c r="Z142" s="6"/>
      <c r="AA142" s="6"/>
      <c r="AB142" s="38"/>
      <c r="AC142" s="6"/>
      <c r="AD142" s="6"/>
      <c r="AE142" s="6"/>
      <c r="AF142" s="6"/>
      <c r="AG142" s="6"/>
      <c r="AH142" s="6"/>
      <c r="AI142" s="6"/>
      <c r="AJ142" s="6"/>
      <c r="AK142" s="6"/>
      <c r="AL142" s="6"/>
      <c r="AM142" s="6"/>
      <c r="AN142" s="6"/>
      <c r="AO142" s="6"/>
      <c r="AP142" s="6"/>
      <c r="AQ142" s="6"/>
      <c r="AR142" s="6"/>
      <c r="AS142" s="6"/>
    </row>
    <row r="143" spans="1:45" ht="12.75" customHeight="1">
      <c r="A143" s="5"/>
      <c r="B143" s="5"/>
      <c r="C143" s="6"/>
      <c r="D143" s="6"/>
      <c r="E143" s="5"/>
      <c r="F143" s="6"/>
      <c r="G143" s="6"/>
      <c r="H143" s="5"/>
      <c r="I143" s="6"/>
      <c r="J143" s="5"/>
      <c r="K143" s="6"/>
      <c r="L143" s="6"/>
      <c r="M143" s="6"/>
      <c r="N143" s="6"/>
      <c r="O143" s="6"/>
      <c r="P143" s="6"/>
      <c r="Q143" s="6"/>
      <c r="R143" s="6"/>
      <c r="S143" s="6"/>
      <c r="T143" s="6"/>
      <c r="U143" s="6"/>
      <c r="V143" s="6"/>
      <c r="W143" s="6"/>
      <c r="X143" s="6"/>
      <c r="Y143" s="6"/>
      <c r="Z143" s="6"/>
      <c r="AA143" s="6"/>
      <c r="AB143" s="38"/>
      <c r="AC143" s="6"/>
      <c r="AD143" s="6"/>
      <c r="AE143" s="6"/>
      <c r="AF143" s="6"/>
      <c r="AG143" s="6"/>
      <c r="AH143" s="6"/>
      <c r="AI143" s="6"/>
      <c r="AJ143" s="6"/>
      <c r="AK143" s="6"/>
      <c r="AL143" s="6"/>
      <c r="AM143" s="6"/>
      <c r="AN143" s="6"/>
      <c r="AO143" s="6"/>
      <c r="AP143" s="6"/>
      <c r="AQ143" s="6"/>
      <c r="AR143" s="6"/>
      <c r="AS143" s="6"/>
    </row>
    <row r="144" spans="1:45" ht="12.75" customHeight="1">
      <c r="A144" s="5"/>
      <c r="B144" s="5"/>
      <c r="C144" s="6"/>
      <c r="D144" s="6"/>
      <c r="E144" s="5"/>
      <c r="F144" s="6"/>
      <c r="G144" s="6"/>
      <c r="H144" s="5"/>
      <c r="I144" s="6"/>
      <c r="J144" s="5"/>
      <c r="K144" s="6"/>
      <c r="L144" s="6"/>
      <c r="M144" s="6"/>
      <c r="N144" s="6"/>
      <c r="O144" s="6"/>
      <c r="P144" s="6"/>
      <c r="Q144" s="6"/>
      <c r="R144" s="6"/>
      <c r="S144" s="6"/>
      <c r="T144" s="6"/>
      <c r="U144" s="6"/>
      <c r="V144" s="6"/>
      <c r="W144" s="6"/>
      <c r="X144" s="6"/>
      <c r="Y144" s="6"/>
      <c r="Z144" s="6"/>
      <c r="AA144" s="6"/>
      <c r="AB144" s="38"/>
      <c r="AC144" s="6"/>
      <c r="AD144" s="6"/>
      <c r="AE144" s="6"/>
      <c r="AF144" s="6"/>
      <c r="AG144" s="6"/>
      <c r="AH144" s="6"/>
      <c r="AI144" s="6"/>
      <c r="AJ144" s="6"/>
      <c r="AK144" s="6"/>
      <c r="AL144" s="6"/>
      <c r="AM144" s="6"/>
      <c r="AN144" s="6"/>
      <c r="AO144" s="6"/>
      <c r="AP144" s="6"/>
      <c r="AQ144" s="6"/>
      <c r="AR144" s="6"/>
      <c r="AS144" s="6"/>
    </row>
    <row r="145" spans="1:45" ht="12.75" customHeight="1">
      <c r="A145" s="5"/>
      <c r="B145" s="5"/>
      <c r="C145" s="6"/>
      <c r="D145" s="6"/>
      <c r="E145" s="5"/>
      <c r="F145" s="6"/>
      <c r="G145" s="6"/>
      <c r="H145" s="5"/>
      <c r="I145" s="6"/>
      <c r="J145" s="5"/>
      <c r="K145" s="6"/>
      <c r="L145" s="6"/>
      <c r="M145" s="6"/>
      <c r="N145" s="6"/>
      <c r="O145" s="6"/>
      <c r="P145" s="6"/>
      <c r="Q145" s="6"/>
      <c r="R145" s="6"/>
      <c r="S145" s="6"/>
      <c r="T145" s="6"/>
      <c r="U145" s="6"/>
      <c r="V145" s="6"/>
      <c r="W145" s="6"/>
      <c r="X145" s="6"/>
      <c r="Y145" s="6"/>
      <c r="Z145" s="6"/>
      <c r="AA145" s="6"/>
      <c r="AB145" s="38"/>
      <c r="AC145" s="6"/>
      <c r="AD145" s="6"/>
      <c r="AE145" s="6"/>
      <c r="AF145" s="6"/>
      <c r="AG145" s="6"/>
      <c r="AH145" s="6"/>
      <c r="AI145" s="6"/>
      <c r="AJ145" s="6"/>
      <c r="AK145" s="6"/>
      <c r="AL145" s="6"/>
      <c r="AM145" s="6"/>
      <c r="AN145" s="6"/>
      <c r="AO145" s="6"/>
      <c r="AP145" s="6"/>
      <c r="AQ145" s="6"/>
      <c r="AR145" s="6"/>
      <c r="AS145" s="6"/>
    </row>
    <row r="146" spans="1:45" ht="12.75" customHeight="1">
      <c r="A146" s="5"/>
      <c r="B146" s="5"/>
      <c r="C146" s="6"/>
      <c r="D146" s="6"/>
      <c r="E146" s="5"/>
      <c r="F146" s="6"/>
      <c r="G146" s="6"/>
      <c r="H146" s="5"/>
      <c r="I146" s="6"/>
      <c r="J146" s="5"/>
      <c r="K146" s="6"/>
      <c r="L146" s="6"/>
      <c r="M146" s="6"/>
      <c r="N146" s="6"/>
      <c r="O146" s="6"/>
      <c r="P146" s="6"/>
      <c r="Q146" s="6"/>
      <c r="R146" s="6"/>
      <c r="S146" s="6"/>
      <c r="T146" s="6"/>
      <c r="U146" s="6"/>
      <c r="V146" s="6"/>
      <c r="W146" s="6"/>
      <c r="X146" s="6"/>
      <c r="Y146" s="6"/>
      <c r="Z146" s="6"/>
      <c r="AA146" s="6"/>
      <c r="AB146" s="38"/>
      <c r="AC146" s="6"/>
      <c r="AD146" s="6"/>
      <c r="AE146" s="6"/>
      <c r="AF146" s="6"/>
      <c r="AG146" s="6"/>
      <c r="AH146" s="6"/>
      <c r="AI146" s="6"/>
      <c r="AJ146" s="6"/>
      <c r="AK146" s="6"/>
      <c r="AL146" s="6"/>
      <c r="AM146" s="6"/>
      <c r="AN146" s="6"/>
      <c r="AO146" s="6"/>
      <c r="AP146" s="6"/>
      <c r="AQ146" s="6"/>
      <c r="AR146" s="6"/>
      <c r="AS146" s="6"/>
    </row>
    <row r="147" spans="1:45" ht="12.75" customHeight="1">
      <c r="A147" s="5"/>
      <c r="B147" s="5"/>
      <c r="C147" s="6"/>
      <c r="D147" s="6"/>
      <c r="E147" s="5"/>
      <c r="F147" s="6"/>
      <c r="G147" s="6"/>
      <c r="H147" s="5"/>
      <c r="I147" s="6"/>
      <c r="J147" s="5"/>
      <c r="K147" s="6"/>
      <c r="L147" s="6"/>
      <c r="M147" s="6"/>
      <c r="N147" s="6"/>
      <c r="O147" s="6"/>
      <c r="P147" s="6"/>
      <c r="Q147" s="6"/>
      <c r="R147" s="6"/>
      <c r="S147" s="6"/>
      <c r="T147" s="6"/>
      <c r="U147" s="6"/>
      <c r="V147" s="6"/>
      <c r="W147" s="6"/>
      <c r="X147" s="6"/>
      <c r="Y147" s="6"/>
      <c r="Z147" s="6"/>
      <c r="AA147" s="6"/>
      <c r="AB147" s="38"/>
      <c r="AC147" s="6"/>
      <c r="AD147" s="6"/>
      <c r="AE147" s="6"/>
      <c r="AF147" s="6"/>
      <c r="AG147" s="6"/>
      <c r="AH147" s="6"/>
      <c r="AI147" s="6"/>
      <c r="AJ147" s="6"/>
      <c r="AK147" s="6"/>
      <c r="AL147" s="6"/>
      <c r="AM147" s="6"/>
      <c r="AN147" s="6"/>
      <c r="AO147" s="6"/>
      <c r="AP147" s="6"/>
      <c r="AQ147" s="6"/>
      <c r="AR147" s="6"/>
      <c r="AS147" s="6"/>
    </row>
    <row r="148" spans="1:45" ht="12.75" customHeight="1">
      <c r="A148" s="5"/>
      <c r="B148" s="5"/>
      <c r="C148" s="6"/>
      <c r="D148" s="6"/>
      <c r="E148" s="5"/>
      <c r="F148" s="6"/>
      <c r="G148" s="6"/>
      <c r="H148" s="5"/>
      <c r="I148" s="6"/>
      <c r="J148" s="5"/>
      <c r="K148" s="6"/>
      <c r="L148" s="6"/>
      <c r="M148" s="6"/>
      <c r="N148" s="6"/>
      <c r="O148" s="6"/>
      <c r="P148" s="6"/>
      <c r="Q148" s="6"/>
      <c r="R148" s="6"/>
      <c r="S148" s="6"/>
      <c r="T148" s="6"/>
      <c r="U148" s="6"/>
      <c r="V148" s="6"/>
      <c r="W148" s="6"/>
      <c r="X148" s="6"/>
      <c r="Y148" s="6"/>
      <c r="Z148" s="6"/>
      <c r="AA148" s="6"/>
      <c r="AB148" s="38"/>
      <c r="AC148" s="6"/>
      <c r="AD148" s="6"/>
      <c r="AE148" s="6"/>
      <c r="AF148" s="6"/>
      <c r="AG148" s="6"/>
      <c r="AH148" s="6"/>
      <c r="AI148" s="6"/>
      <c r="AJ148" s="6"/>
      <c r="AK148" s="6"/>
      <c r="AL148" s="6"/>
      <c r="AM148" s="6"/>
      <c r="AN148" s="6"/>
      <c r="AO148" s="6"/>
      <c r="AP148" s="6"/>
      <c r="AQ148" s="6"/>
      <c r="AR148" s="6"/>
      <c r="AS148" s="6"/>
    </row>
    <row r="149" spans="1:45" ht="12.75" customHeight="1">
      <c r="A149" s="5"/>
      <c r="B149" s="5"/>
      <c r="C149" s="6"/>
      <c r="D149" s="6"/>
      <c r="E149" s="5"/>
      <c r="F149" s="6"/>
      <c r="G149" s="6"/>
      <c r="H149" s="5"/>
      <c r="I149" s="6"/>
      <c r="J149" s="5"/>
      <c r="K149" s="6"/>
      <c r="L149" s="6"/>
      <c r="M149" s="6"/>
      <c r="N149" s="6"/>
      <c r="O149" s="6"/>
      <c r="P149" s="6"/>
      <c r="Q149" s="6"/>
      <c r="R149" s="6"/>
      <c r="S149" s="6"/>
      <c r="T149" s="6"/>
      <c r="U149" s="6"/>
      <c r="V149" s="6"/>
      <c r="W149" s="6"/>
      <c r="X149" s="6"/>
      <c r="Y149" s="6"/>
      <c r="Z149" s="6"/>
      <c r="AA149" s="6"/>
      <c r="AB149" s="38"/>
      <c r="AC149" s="6"/>
      <c r="AD149" s="6"/>
      <c r="AE149" s="6"/>
      <c r="AF149" s="6"/>
      <c r="AG149" s="6"/>
      <c r="AH149" s="6"/>
      <c r="AI149" s="6"/>
      <c r="AJ149" s="6"/>
      <c r="AK149" s="6"/>
      <c r="AL149" s="6"/>
      <c r="AM149" s="6"/>
      <c r="AN149" s="6"/>
      <c r="AO149" s="6"/>
      <c r="AP149" s="6"/>
      <c r="AQ149" s="6"/>
      <c r="AR149" s="6"/>
      <c r="AS149" s="6"/>
    </row>
    <row r="150" spans="1:45" ht="12.75" customHeight="1">
      <c r="A150" s="5"/>
      <c r="B150" s="5"/>
      <c r="C150" s="6"/>
      <c r="D150" s="6"/>
      <c r="E150" s="5"/>
      <c r="F150" s="6"/>
      <c r="G150" s="6"/>
      <c r="H150" s="5"/>
      <c r="I150" s="6"/>
      <c r="J150" s="5"/>
      <c r="K150" s="6"/>
      <c r="L150" s="6"/>
      <c r="M150" s="6"/>
      <c r="N150" s="6"/>
      <c r="O150" s="6"/>
      <c r="P150" s="6"/>
      <c r="Q150" s="6"/>
      <c r="R150" s="6"/>
      <c r="S150" s="6"/>
      <c r="T150" s="6"/>
      <c r="U150" s="6"/>
      <c r="V150" s="6"/>
      <c r="W150" s="6"/>
      <c r="X150" s="6"/>
      <c r="Y150" s="6"/>
      <c r="Z150" s="6"/>
      <c r="AA150" s="6"/>
      <c r="AB150" s="38"/>
      <c r="AC150" s="6"/>
      <c r="AD150" s="6"/>
      <c r="AE150" s="6"/>
      <c r="AF150" s="6"/>
      <c r="AG150" s="6"/>
      <c r="AH150" s="6"/>
      <c r="AI150" s="6"/>
      <c r="AJ150" s="6"/>
      <c r="AK150" s="6"/>
      <c r="AL150" s="6"/>
      <c r="AM150" s="6"/>
      <c r="AN150" s="6"/>
      <c r="AO150" s="6"/>
      <c r="AP150" s="6"/>
      <c r="AQ150" s="6"/>
      <c r="AR150" s="6"/>
      <c r="AS150" s="6"/>
    </row>
    <row r="151" spans="1:45" ht="12.75" customHeight="1">
      <c r="A151" s="5"/>
      <c r="B151" s="5"/>
      <c r="C151" s="6"/>
      <c r="D151" s="6"/>
      <c r="E151" s="5"/>
      <c r="F151" s="6"/>
      <c r="G151" s="6"/>
      <c r="H151" s="5"/>
      <c r="I151" s="6"/>
      <c r="J151" s="5"/>
      <c r="K151" s="6"/>
      <c r="L151" s="6"/>
      <c r="M151" s="6"/>
      <c r="N151" s="6"/>
      <c r="O151" s="6"/>
      <c r="P151" s="6"/>
      <c r="Q151" s="6"/>
      <c r="R151" s="6"/>
      <c r="S151" s="6"/>
      <c r="T151" s="6"/>
      <c r="U151" s="6"/>
      <c r="V151" s="6"/>
      <c r="W151" s="6"/>
      <c r="X151" s="6"/>
      <c r="Y151" s="6"/>
      <c r="Z151" s="6"/>
      <c r="AA151" s="6"/>
      <c r="AB151" s="38"/>
      <c r="AC151" s="6"/>
      <c r="AD151" s="6"/>
      <c r="AE151" s="6"/>
      <c r="AF151" s="6"/>
      <c r="AG151" s="6"/>
      <c r="AH151" s="6"/>
      <c r="AI151" s="6"/>
      <c r="AJ151" s="6"/>
      <c r="AK151" s="6"/>
      <c r="AL151" s="6"/>
      <c r="AM151" s="6"/>
      <c r="AN151" s="6"/>
      <c r="AO151" s="6"/>
      <c r="AP151" s="6"/>
      <c r="AQ151" s="6"/>
      <c r="AR151" s="6"/>
      <c r="AS151" s="6"/>
    </row>
    <row r="152" spans="1:45" ht="12.75" customHeight="1">
      <c r="A152" s="5"/>
      <c r="B152" s="5"/>
      <c r="C152" s="6"/>
      <c r="D152" s="6"/>
      <c r="E152" s="5"/>
      <c r="F152" s="6"/>
      <c r="G152" s="6"/>
      <c r="H152" s="5"/>
      <c r="I152" s="6"/>
      <c r="J152" s="5"/>
      <c r="K152" s="6"/>
      <c r="L152" s="6"/>
      <c r="M152" s="6"/>
      <c r="N152" s="6"/>
      <c r="O152" s="6"/>
      <c r="P152" s="6"/>
      <c r="Q152" s="6"/>
      <c r="R152" s="6"/>
      <c r="S152" s="6"/>
      <c r="T152" s="6"/>
      <c r="U152" s="6"/>
      <c r="V152" s="6"/>
      <c r="W152" s="6"/>
      <c r="X152" s="6"/>
      <c r="Y152" s="6"/>
      <c r="Z152" s="6"/>
      <c r="AA152" s="6"/>
      <c r="AB152" s="38"/>
      <c r="AC152" s="6"/>
      <c r="AD152" s="6"/>
      <c r="AE152" s="6"/>
      <c r="AF152" s="6"/>
      <c r="AG152" s="6"/>
      <c r="AH152" s="6"/>
      <c r="AI152" s="6"/>
      <c r="AJ152" s="6"/>
      <c r="AK152" s="6"/>
      <c r="AL152" s="6"/>
      <c r="AM152" s="6"/>
      <c r="AN152" s="6"/>
      <c r="AO152" s="6"/>
      <c r="AP152" s="6"/>
      <c r="AQ152" s="6"/>
      <c r="AR152" s="6"/>
      <c r="AS152" s="6"/>
    </row>
    <row r="153" spans="1:45" ht="12.75" customHeight="1">
      <c r="A153" s="5"/>
      <c r="B153" s="5"/>
      <c r="C153" s="6"/>
      <c r="D153" s="6"/>
      <c r="E153" s="5"/>
      <c r="F153" s="6"/>
      <c r="G153" s="6"/>
      <c r="H153" s="5"/>
      <c r="I153" s="6"/>
      <c r="J153" s="5"/>
      <c r="K153" s="6"/>
      <c r="L153" s="6"/>
      <c r="M153" s="6"/>
      <c r="N153" s="6"/>
      <c r="O153" s="6"/>
      <c r="P153" s="6"/>
      <c r="Q153" s="6"/>
      <c r="R153" s="6"/>
      <c r="S153" s="6"/>
      <c r="T153" s="6"/>
      <c r="U153" s="6"/>
      <c r="V153" s="6"/>
      <c r="W153" s="6"/>
      <c r="X153" s="6"/>
      <c r="Y153" s="6"/>
      <c r="Z153" s="6"/>
      <c r="AA153" s="6"/>
      <c r="AB153" s="38"/>
      <c r="AC153" s="6"/>
      <c r="AD153" s="6"/>
      <c r="AE153" s="6"/>
      <c r="AF153" s="6"/>
      <c r="AG153" s="6"/>
      <c r="AH153" s="6"/>
      <c r="AI153" s="6"/>
      <c r="AJ153" s="6"/>
      <c r="AK153" s="6"/>
      <c r="AL153" s="6"/>
      <c r="AM153" s="6"/>
      <c r="AN153" s="6"/>
      <c r="AO153" s="6"/>
      <c r="AP153" s="6"/>
      <c r="AQ153" s="6"/>
      <c r="AR153" s="6"/>
      <c r="AS153" s="6"/>
    </row>
    <row r="154" spans="1:45" ht="12.75" customHeight="1">
      <c r="A154" s="5"/>
      <c r="B154" s="5"/>
      <c r="C154" s="6"/>
      <c r="D154" s="6"/>
      <c r="E154" s="5"/>
      <c r="F154" s="6"/>
      <c r="G154" s="6"/>
      <c r="H154" s="5"/>
      <c r="I154" s="6"/>
      <c r="J154" s="5"/>
      <c r="K154" s="6"/>
      <c r="L154" s="6"/>
      <c r="M154" s="6"/>
      <c r="N154" s="6"/>
      <c r="O154" s="6"/>
      <c r="P154" s="6"/>
      <c r="Q154" s="6"/>
      <c r="R154" s="6"/>
      <c r="S154" s="6"/>
      <c r="T154" s="6"/>
      <c r="U154" s="6"/>
      <c r="V154" s="6"/>
      <c r="W154" s="6"/>
      <c r="X154" s="6"/>
      <c r="Y154" s="6"/>
      <c r="Z154" s="6"/>
      <c r="AA154" s="6"/>
      <c r="AB154" s="38"/>
      <c r="AC154" s="6"/>
      <c r="AD154" s="6"/>
      <c r="AE154" s="6"/>
      <c r="AF154" s="6"/>
      <c r="AG154" s="6"/>
      <c r="AH154" s="6"/>
      <c r="AI154" s="6"/>
      <c r="AJ154" s="6"/>
      <c r="AK154" s="6"/>
      <c r="AL154" s="6"/>
      <c r="AM154" s="6"/>
      <c r="AN154" s="6"/>
      <c r="AO154" s="6"/>
      <c r="AP154" s="6"/>
      <c r="AQ154" s="6"/>
      <c r="AR154" s="6"/>
      <c r="AS154" s="6"/>
    </row>
    <row r="155" spans="1:45" ht="12.75" customHeight="1">
      <c r="A155" s="5"/>
      <c r="B155" s="5"/>
      <c r="C155" s="6"/>
      <c r="D155" s="6"/>
      <c r="E155" s="5"/>
      <c r="F155" s="6"/>
      <c r="G155" s="6"/>
      <c r="H155" s="5"/>
      <c r="I155" s="6"/>
      <c r="J155" s="5"/>
      <c r="K155" s="6"/>
      <c r="L155" s="6"/>
      <c r="M155" s="6"/>
      <c r="N155" s="6"/>
      <c r="O155" s="6"/>
      <c r="P155" s="6"/>
      <c r="Q155" s="6"/>
      <c r="R155" s="6"/>
      <c r="S155" s="6"/>
      <c r="T155" s="6"/>
      <c r="U155" s="6"/>
      <c r="V155" s="6"/>
      <c r="W155" s="6"/>
      <c r="X155" s="6"/>
      <c r="Y155" s="6"/>
      <c r="Z155" s="6"/>
      <c r="AA155" s="6"/>
      <c r="AB155" s="38"/>
      <c r="AC155" s="6"/>
      <c r="AD155" s="6"/>
      <c r="AE155" s="6"/>
      <c r="AF155" s="6"/>
      <c r="AG155" s="6"/>
      <c r="AH155" s="6"/>
      <c r="AI155" s="6"/>
      <c r="AJ155" s="6"/>
      <c r="AK155" s="6"/>
      <c r="AL155" s="6"/>
      <c r="AM155" s="6"/>
      <c r="AN155" s="6"/>
      <c r="AO155" s="6"/>
      <c r="AP155" s="6"/>
      <c r="AQ155" s="6"/>
      <c r="AR155" s="6"/>
      <c r="AS155" s="6"/>
    </row>
    <row r="156" spans="1:45" ht="12.75" customHeight="1">
      <c r="A156" s="5"/>
      <c r="B156" s="5"/>
      <c r="C156" s="6"/>
      <c r="D156" s="6"/>
      <c r="E156" s="5"/>
      <c r="F156" s="6"/>
      <c r="G156" s="6"/>
      <c r="H156" s="5"/>
      <c r="I156" s="6"/>
      <c r="J156" s="5"/>
      <c r="K156" s="6"/>
      <c r="L156" s="6"/>
      <c r="M156" s="6"/>
      <c r="N156" s="6"/>
      <c r="O156" s="6"/>
      <c r="P156" s="6"/>
      <c r="Q156" s="6"/>
      <c r="R156" s="6"/>
      <c r="S156" s="6"/>
      <c r="T156" s="6"/>
      <c r="U156" s="6"/>
      <c r="V156" s="6"/>
      <c r="W156" s="6"/>
      <c r="X156" s="6"/>
      <c r="Y156" s="6"/>
      <c r="Z156" s="6"/>
      <c r="AA156" s="6"/>
      <c r="AB156" s="38"/>
      <c r="AC156" s="6"/>
      <c r="AD156" s="6"/>
      <c r="AE156" s="6"/>
      <c r="AF156" s="6"/>
      <c r="AG156" s="6"/>
      <c r="AH156" s="6"/>
      <c r="AI156" s="6"/>
      <c r="AJ156" s="6"/>
      <c r="AK156" s="6"/>
      <c r="AL156" s="6"/>
      <c r="AM156" s="6"/>
      <c r="AN156" s="6"/>
      <c r="AO156" s="6"/>
      <c r="AP156" s="6"/>
      <c r="AQ156" s="6"/>
      <c r="AR156" s="6"/>
      <c r="AS156" s="6"/>
    </row>
    <row r="157" spans="1:45" ht="12.75" customHeight="1">
      <c r="A157" s="5"/>
      <c r="B157" s="5"/>
      <c r="C157" s="6"/>
      <c r="D157" s="6"/>
      <c r="E157" s="5"/>
      <c r="F157" s="6"/>
      <c r="G157" s="6"/>
      <c r="H157" s="5"/>
      <c r="I157" s="6"/>
      <c r="J157" s="5"/>
      <c r="K157" s="6"/>
      <c r="L157" s="6"/>
      <c r="M157" s="6"/>
      <c r="N157" s="6"/>
      <c r="O157" s="6"/>
      <c r="P157" s="6"/>
      <c r="Q157" s="6"/>
      <c r="R157" s="6"/>
      <c r="S157" s="6"/>
      <c r="T157" s="6"/>
      <c r="U157" s="6"/>
      <c r="V157" s="6"/>
      <c r="W157" s="6"/>
      <c r="X157" s="6"/>
      <c r="Y157" s="6"/>
      <c r="Z157" s="6"/>
      <c r="AA157" s="6"/>
      <c r="AB157" s="38"/>
      <c r="AC157" s="6"/>
      <c r="AD157" s="6"/>
      <c r="AE157" s="6"/>
      <c r="AF157" s="6"/>
      <c r="AG157" s="6"/>
      <c r="AH157" s="6"/>
      <c r="AI157" s="6"/>
      <c r="AJ157" s="6"/>
      <c r="AK157" s="6"/>
      <c r="AL157" s="6"/>
      <c r="AM157" s="6"/>
      <c r="AN157" s="6"/>
      <c r="AO157" s="6"/>
      <c r="AP157" s="6"/>
      <c r="AQ157" s="6"/>
      <c r="AR157" s="6"/>
      <c r="AS157" s="6"/>
    </row>
    <row r="158" spans="1:45" ht="12.75" customHeight="1">
      <c r="A158" s="5"/>
      <c r="B158" s="5"/>
      <c r="C158" s="6"/>
      <c r="D158" s="6"/>
      <c r="E158" s="5"/>
      <c r="F158" s="6"/>
      <c r="G158" s="6"/>
      <c r="H158" s="5"/>
      <c r="I158" s="6"/>
      <c r="J158" s="5"/>
      <c r="K158" s="6"/>
      <c r="L158" s="6"/>
      <c r="M158" s="6"/>
      <c r="N158" s="6"/>
      <c r="O158" s="6"/>
      <c r="P158" s="6"/>
      <c r="Q158" s="6"/>
      <c r="R158" s="6"/>
      <c r="S158" s="6"/>
      <c r="T158" s="6"/>
      <c r="U158" s="6"/>
      <c r="V158" s="6"/>
      <c r="W158" s="6"/>
      <c r="X158" s="6"/>
      <c r="Y158" s="6"/>
      <c r="Z158" s="6"/>
      <c r="AA158" s="6"/>
      <c r="AB158" s="38"/>
      <c r="AC158" s="6"/>
      <c r="AD158" s="6"/>
      <c r="AE158" s="6"/>
      <c r="AF158" s="6"/>
      <c r="AG158" s="6"/>
      <c r="AH158" s="6"/>
      <c r="AI158" s="6"/>
      <c r="AJ158" s="6"/>
      <c r="AK158" s="6"/>
      <c r="AL158" s="6"/>
      <c r="AM158" s="6"/>
      <c r="AN158" s="6"/>
      <c r="AO158" s="6"/>
      <c r="AP158" s="6"/>
      <c r="AQ158" s="6"/>
      <c r="AR158" s="6"/>
      <c r="AS158" s="6"/>
    </row>
    <row r="159" spans="1:45" ht="12.75" customHeight="1">
      <c r="A159" s="5"/>
      <c r="B159" s="5"/>
      <c r="C159" s="6"/>
      <c r="D159" s="6"/>
      <c r="E159" s="5"/>
      <c r="F159" s="6"/>
      <c r="G159" s="6"/>
      <c r="H159" s="5"/>
      <c r="I159" s="6"/>
      <c r="J159" s="5"/>
      <c r="K159" s="6"/>
      <c r="L159" s="6"/>
      <c r="M159" s="6"/>
      <c r="N159" s="6"/>
      <c r="O159" s="6"/>
      <c r="P159" s="6"/>
      <c r="Q159" s="6"/>
      <c r="R159" s="6"/>
      <c r="S159" s="6"/>
      <c r="T159" s="6"/>
      <c r="U159" s="6"/>
      <c r="V159" s="6"/>
      <c r="W159" s="6"/>
      <c r="X159" s="6"/>
      <c r="Y159" s="6"/>
      <c r="Z159" s="6"/>
      <c r="AA159" s="6"/>
      <c r="AB159" s="38"/>
      <c r="AC159" s="6"/>
      <c r="AD159" s="6"/>
      <c r="AE159" s="6"/>
      <c r="AF159" s="6"/>
      <c r="AG159" s="6"/>
      <c r="AH159" s="6"/>
      <c r="AI159" s="6"/>
      <c r="AJ159" s="6"/>
      <c r="AK159" s="6"/>
      <c r="AL159" s="6"/>
      <c r="AM159" s="6"/>
      <c r="AN159" s="6"/>
      <c r="AO159" s="6"/>
      <c r="AP159" s="6"/>
      <c r="AQ159" s="6"/>
      <c r="AR159" s="6"/>
      <c r="AS159" s="6"/>
    </row>
    <row r="160" spans="1:45" ht="12.75" customHeight="1">
      <c r="A160" s="5"/>
      <c r="B160" s="5"/>
      <c r="C160" s="6"/>
      <c r="D160" s="6"/>
      <c r="E160" s="5"/>
      <c r="F160" s="6"/>
      <c r="G160" s="6"/>
      <c r="H160" s="5"/>
      <c r="I160" s="6"/>
      <c r="J160" s="5"/>
      <c r="K160" s="6"/>
      <c r="L160" s="6"/>
      <c r="M160" s="6"/>
      <c r="N160" s="6"/>
      <c r="O160" s="6"/>
      <c r="P160" s="6"/>
      <c r="Q160" s="6"/>
      <c r="R160" s="6"/>
      <c r="S160" s="6"/>
      <c r="T160" s="6"/>
      <c r="U160" s="6"/>
      <c r="V160" s="6"/>
      <c r="W160" s="6"/>
      <c r="X160" s="6"/>
      <c r="Y160" s="6"/>
      <c r="Z160" s="6"/>
      <c r="AA160" s="6"/>
      <c r="AB160" s="38"/>
      <c r="AC160" s="6"/>
      <c r="AD160" s="6"/>
      <c r="AE160" s="6"/>
      <c r="AF160" s="6"/>
      <c r="AG160" s="6"/>
      <c r="AH160" s="6"/>
      <c r="AI160" s="6"/>
      <c r="AJ160" s="6"/>
      <c r="AK160" s="6"/>
      <c r="AL160" s="6"/>
      <c r="AM160" s="6"/>
      <c r="AN160" s="6"/>
      <c r="AO160" s="6"/>
      <c r="AP160" s="6"/>
      <c r="AQ160" s="6"/>
      <c r="AR160" s="6"/>
      <c r="AS160" s="6"/>
    </row>
    <row r="161" spans="1:45" ht="12.75" customHeight="1">
      <c r="A161" s="5"/>
      <c r="B161" s="5"/>
      <c r="C161" s="6"/>
      <c r="D161" s="6"/>
      <c r="E161" s="5"/>
      <c r="F161" s="6"/>
      <c r="G161" s="6"/>
      <c r="H161" s="5"/>
      <c r="I161" s="6"/>
      <c r="J161" s="5"/>
      <c r="K161" s="6"/>
      <c r="L161" s="6"/>
      <c r="M161" s="6"/>
      <c r="N161" s="6"/>
      <c r="O161" s="6"/>
      <c r="P161" s="6"/>
      <c r="Q161" s="6"/>
      <c r="R161" s="6"/>
      <c r="S161" s="6"/>
      <c r="T161" s="6"/>
      <c r="U161" s="6"/>
      <c r="V161" s="6"/>
      <c r="W161" s="6"/>
      <c r="X161" s="6"/>
      <c r="Y161" s="6"/>
      <c r="Z161" s="6"/>
      <c r="AA161" s="6"/>
      <c r="AB161" s="38"/>
      <c r="AC161" s="6"/>
      <c r="AD161" s="6"/>
      <c r="AE161" s="6"/>
      <c r="AF161" s="6"/>
      <c r="AG161" s="6"/>
      <c r="AH161" s="6"/>
      <c r="AI161" s="6"/>
      <c r="AJ161" s="6"/>
      <c r="AK161" s="6"/>
      <c r="AL161" s="6"/>
      <c r="AM161" s="6"/>
      <c r="AN161" s="6"/>
      <c r="AO161" s="6"/>
      <c r="AP161" s="6"/>
      <c r="AQ161" s="6"/>
      <c r="AR161" s="6"/>
      <c r="AS161" s="6"/>
    </row>
    <row r="162" spans="1:45" ht="12.75" customHeight="1">
      <c r="A162" s="5"/>
      <c r="B162" s="5"/>
      <c r="C162" s="6"/>
      <c r="D162" s="6"/>
      <c r="E162" s="5"/>
      <c r="F162" s="6"/>
      <c r="G162" s="6"/>
      <c r="H162" s="5"/>
      <c r="I162" s="6"/>
      <c r="J162" s="5"/>
      <c r="K162" s="6"/>
      <c r="L162" s="6"/>
      <c r="M162" s="6"/>
      <c r="N162" s="6"/>
      <c r="O162" s="6"/>
      <c r="P162" s="6"/>
      <c r="Q162" s="6"/>
      <c r="R162" s="6"/>
      <c r="S162" s="6"/>
      <c r="T162" s="6"/>
      <c r="U162" s="6"/>
      <c r="V162" s="6"/>
      <c r="W162" s="6"/>
      <c r="X162" s="6"/>
      <c r="Y162" s="6"/>
      <c r="Z162" s="6"/>
      <c r="AA162" s="6"/>
      <c r="AB162" s="38"/>
      <c r="AC162" s="6"/>
      <c r="AD162" s="6"/>
      <c r="AE162" s="6"/>
      <c r="AF162" s="6"/>
      <c r="AG162" s="6"/>
      <c r="AH162" s="6"/>
      <c r="AI162" s="6"/>
      <c r="AJ162" s="6"/>
      <c r="AK162" s="6"/>
      <c r="AL162" s="6"/>
      <c r="AM162" s="6"/>
      <c r="AN162" s="6"/>
      <c r="AO162" s="6"/>
      <c r="AP162" s="6"/>
      <c r="AQ162" s="6"/>
      <c r="AR162" s="6"/>
      <c r="AS162" s="6"/>
    </row>
    <row r="163" spans="1:45" ht="12.75" customHeight="1">
      <c r="A163" s="5"/>
      <c r="B163" s="5"/>
      <c r="C163" s="6"/>
      <c r="D163" s="6"/>
      <c r="E163" s="5"/>
      <c r="F163" s="6"/>
      <c r="G163" s="6"/>
      <c r="H163" s="5"/>
      <c r="I163" s="6"/>
      <c r="J163" s="5"/>
      <c r="K163" s="6"/>
      <c r="L163" s="6"/>
      <c r="M163" s="6"/>
      <c r="N163" s="6"/>
      <c r="O163" s="6"/>
      <c r="P163" s="6"/>
      <c r="Q163" s="6"/>
      <c r="R163" s="6"/>
      <c r="S163" s="6"/>
      <c r="T163" s="6"/>
      <c r="U163" s="6"/>
      <c r="V163" s="6"/>
      <c r="W163" s="6"/>
      <c r="X163" s="6"/>
      <c r="Y163" s="6"/>
      <c r="Z163" s="6"/>
      <c r="AA163" s="6"/>
      <c r="AB163" s="38"/>
      <c r="AC163" s="6"/>
      <c r="AD163" s="6"/>
      <c r="AE163" s="6"/>
      <c r="AF163" s="6"/>
      <c r="AG163" s="6"/>
      <c r="AH163" s="6"/>
      <c r="AI163" s="6"/>
      <c r="AJ163" s="6"/>
      <c r="AK163" s="6"/>
      <c r="AL163" s="6"/>
      <c r="AM163" s="6"/>
      <c r="AN163" s="6"/>
      <c r="AO163" s="6"/>
      <c r="AP163" s="6"/>
      <c r="AQ163" s="6"/>
      <c r="AR163" s="6"/>
      <c r="AS163" s="6"/>
    </row>
    <row r="164" spans="1:45" ht="12.75" customHeight="1">
      <c r="A164" s="5"/>
      <c r="B164" s="5"/>
      <c r="C164" s="6"/>
      <c r="D164" s="6"/>
      <c r="E164" s="5"/>
      <c r="F164" s="6"/>
      <c r="G164" s="6"/>
      <c r="H164" s="5"/>
      <c r="I164" s="6"/>
      <c r="J164" s="5"/>
      <c r="K164" s="6"/>
      <c r="L164" s="6"/>
      <c r="M164" s="6"/>
      <c r="N164" s="6"/>
      <c r="O164" s="6"/>
      <c r="P164" s="6"/>
      <c r="Q164" s="6"/>
      <c r="R164" s="6"/>
      <c r="S164" s="6"/>
      <c r="T164" s="6"/>
      <c r="U164" s="6"/>
      <c r="V164" s="6"/>
      <c r="W164" s="6"/>
      <c r="X164" s="6"/>
      <c r="Y164" s="6"/>
      <c r="Z164" s="6"/>
      <c r="AA164" s="6"/>
      <c r="AB164" s="38"/>
      <c r="AC164" s="6"/>
      <c r="AD164" s="6"/>
      <c r="AE164" s="6"/>
      <c r="AF164" s="6"/>
      <c r="AG164" s="6"/>
      <c r="AH164" s="6"/>
      <c r="AI164" s="6"/>
      <c r="AJ164" s="6"/>
      <c r="AK164" s="6"/>
      <c r="AL164" s="6"/>
      <c r="AM164" s="6"/>
      <c r="AN164" s="6"/>
      <c r="AO164" s="6"/>
      <c r="AP164" s="6"/>
      <c r="AQ164" s="6"/>
      <c r="AR164" s="6"/>
      <c r="AS164" s="6"/>
    </row>
    <row r="165" spans="1:45" ht="12.75" customHeight="1">
      <c r="A165" s="5"/>
      <c r="B165" s="5"/>
      <c r="C165" s="6"/>
      <c r="D165" s="6"/>
      <c r="E165" s="5"/>
      <c r="F165" s="6"/>
      <c r="G165" s="6"/>
      <c r="H165" s="5"/>
      <c r="I165" s="6"/>
      <c r="J165" s="5"/>
      <c r="K165" s="6"/>
      <c r="L165" s="6"/>
      <c r="M165" s="6"/>
      <c r="N165" s="6"/>
      <c r="O165" s="6"/>
      <c r="P165" s="6"/>
      <c r="Q165" s="6"/>
      <c r="R165" s="6"/>
      <c r="S165" s="6"/>
      <c r="T165" s="6"/>
      <c r="U165" s="6"/>
      <c r="V165" s="6"/>
      <c r="W165" s="6"/>
      <c r="X165" s="6"/>
      <c r="Y165" s="6"/>
      <c r="Z165" s="6"/>
      <c r="AA165" s="6"/>
      <c r="AB165" s="38"/>
      <c r="AC165" s="6"/>
      <c r="AD165" s="6"/>
      <c r="AE165" s="6"/>
      <c r="AF165" s="6"/>
      <c r="AG165" s="6"/>
      <c r="AH165" s="6"/>
      <c r="AI165" s="6"/>
      <c r="AJ165" s="6"/>
      <c r="AK165" s="6"/>
      <c r="AL165" s="6"/>
      <c r="AM165" s="6"/>
      <c r="AN165" s="6"/>
      <c r="AO165" s="6"/>
      <c r="AP165" s="6"/>
      <c r="AQ165" s="6"/>
      <c r="AR165" s="6"/>
      <c r="AS165" s="6"/>
    </row>
    <row r="166" spans="1:45" ht="12.75" customHeight="1">
      <c r="A166" s="5"/>
      <c r="B166" s="5"/>
      <c r="C166" s="6"/>
      <c r="D166" s="6"/>
      <c r="E166" s="5"/>
      <c r="F166" s="6"/>
      <c r="G166" s="6"/>
      <c r="H166" s="5"/>
      <c r="I166" s="6"/>
      <c r="J166" s="5"/>
      <c r="K166" s="6"/>
      <c r="L166" s="6"/>
      <c r="M166" s="6"/>
      <c r="N166" s="6"/>
      <c r="O166" s="6"/>
      <c r="P166" s="6"/>
      <c r="Q166" s="6"/>
      <c r="R166" s="6"/>
      <c r="S166" s="6"/>
      <c r="T166" s="6"/>
      <c r="U166" s="6"/>
      <c r="V166" s="6"/>
      <c r="W166" s="6"/>
      <c r="X166" s="6"/>
      <c r="Y166" s="6"/>
      <c r="Z166" s="6"/>
      <c r="AA166" s="6"/>
      <c r="AB166" s="38"/>
      <c r="AC166" s="6"/>
      <c r="AD166" s="6"/>
      <c r="AE166" s="6"/>
      <c r="AF166" s="6"/>
      <c r="AG166" s="6"/>
      <c r="AH166" s="6"/>
      <c r="AI166" s="6"/>
      <c r="AJ166" s="6"/>
      <c r="AK166" s="6"/>
      <c r="AL166" s="6"/>
      <c r="AM166" s="6"/>
      <c r="AN166" s="6"/>
      <c r="AO166" s="6"/>
      <c r="AP166" s="6"/>
      <c r="AQ166" s="6"/>
      <c r="AR166" s="6"/>
      <c r="AS166" s="6"/>
    </row>
    <row r="167" spans="1:45" ht="12.75" customHeight="1">
      <c r="A167" s="5"/>
      <c r="B167" s="5"/>
      <c r="C167" s="6"/>
      <c r="D167" s="6"/>
      <c r="E167" s="5"/>
      <c r="F167" s="6"/>
      <c r="G167" s="6"/>
      <c r="H167" s="5"/>
      <c r="I167" s="6"/>
      <c r="J167" s="5"/>
      <c r="K167" s="6"/>
      <c r="L167" s="6"/>
      <c r="M167" s="6"/>
      <c r="N167" s="6"/>
      <c r="O167" s="6"/>
      <c r="P167" s="6"/>
      <c r="Q167" s="6"/>
      <c r="R167" s="6"/>
      <c r="S167" s="6"/>
      <c r="T167" s="6"/>
      <c r="U167" s="6"/>
      <c r="V167" s="6"/>
      <c r="W167" s="6"/>
      <c r="X167" s="6"/>
      <c r="Y167" s="6"/>
      <c r="Z167" s="6"/>
      <c r="AA167" s="6"/>
      <c r="AB167" s="38"/>
      <c r="AC167" s="6"/>
      <c r="AD167" s="6"/>
      <c r="AE167" s="6"/>
      <c r="AF167" s="6"/>
      <c r="AG167" s="6"/>
      <c r="AH167" s="6"/>
      <c r="AI167" s="6"/>
      <c r="AJ167" s="6"/>
      <c r="AK167" s="6"/>
      <c r="AL167" s="6"/>
      <c r="AM167" s="6"/>
      <c r="AN167" s="6"/>
      <c r="AO167" s="6"/>
      <c r="AP167" s="6"/>
      <c r="AQ167" s="6"/>
      <c r="AR167" s="6"/>
      <c r="AS167" s="6"/>
    </row>
    <row r="168" spans="1:45" ht="12.75" customHeight="1">
      <c r="A168" s="5"/>
      <c r="B168" s="5"/>
      <c r="C168" s="6"/>
      <c r="D168" s="6"/>
      <c r="E168" s="5"/>
      <c r="F168" s="6"/>
      <c r="G168" s="6"/>
      <c r="H168" s="5"/>
      <c r="I168" s="6"/>
      <c r="J168" s="5"/>
      <c r="K168" s="6"/>
      <c r="L168" s="6"/>
      <c r="M168" s="6"/>
      <c r="N168" s="6"/>
      <c r="O168" s="6"/>
      <c r="P168" s="6"/>
      <c r="Q168" s="6"/>
      <c r="R168" s="6"/>
      <c r="S168" s="6"/>
      <c r="T168" s="6"/>
      <c r="U168" s="6"/>
      <c r="V168" s="6"/>
      <c r="W168" s="6"/>
      <c r="X168" s="6"/>
      <c r="Y168" s="6"/>
      <c r="Z168" s="6"/>
      <c r="AA168" s="6"/>
      <c r="AB168" s="38"/>
      <c r="AC168" s="6"/>
      <c r="AD168" s="6"/>
      <c r="AE168" s="6"/>
      <c r="AF168" s="6"/>
      <c r="AG168" s="6"/>
      <c r="AH168" s="6"/>
      <c r="AI168" s="6"/>
      <c r="AJ168" s="6"/>
      <c r="AK168" s="6"/>
      <c r="AL168" s="6"/>
      <c r="AM168" s="6"/>
      <c r="AN168" s="6"/>
      <c r="AO168" s="6"/>
      <c r="AP168" s="6"/>
      <c r="AQ168" s="6"/>
      <c r="AR168" s="6"/>
      <c r="AS168" s="6"/>
    </row>
    <row r="169" spans="1:45" ht="12.75" customHeight="1">
      <c r="A169" s="5"/>
      <c r="B169" s="5"/>
      <c r="C169" s="6"/>
      <c r="D169" s="6"/>
      <c r="E169" s="5"/>
      <c r="F169" s="6"/>
      <c r="G169" s="6"/>
      <c r="H169" s="5"/>
      <c r="I169" s="6"/>
      <c r="J169" s="5"/>
      <c r="K169" s="6"/>
      <c r="L169" s="6"/>
      <c r="M169" s="6"/>
      <c r="N169" s="6"/>
      <c r="O169" s="6"/>
      <c r="P169" s="6"/>
      <c r="Q169" s="6"/>
      <c r="R169" s="6"/>
      <c r="S169" s="6"/>
      <c r="T169" s="6"/>
      <c r="U169" s="6"/>
      <c r="V169" s="6"/>
      <c r="W169" s="6"/>
      <c r="X169" s="6"/>
      <c r="Y169" s="6"/>
      <c r="Z169" s="6"/>
      <c r="AA169" s="6"/>
      <c r="AB169" s="38"/>
      <c r="AC169" s="6"/>
      <c r="AD169" s="6"/>
      <c r="AE169" s="6"/>
      <c r="AF169" s="6"/>
      <c r="AG169" s="6"/>
      <c r="AH169" s="6"/>
      <c r="AI169" s="6"/>
      <c r="AJ169" s="6"/>
      <c r="AK169" s="6"/>
      <c r="AL169" s="6"/>
      <c r="AM169" s="6"/>
      <c r="AN169" s="6"/>
      <c r="AO169" s="6"/>
      <c r="AP169" s="6"/>
      <c r="AQ169" s="6"/>
      <c r="AR169" s="6"/>
      <c r="AS169" s="6"/>
    </row>
    <row r="170" spans="1:45" ht="12.75" customHeight="1">
      <c r="A170" s="5"/>
      <c r="B170" s="5"/>
      <c r="C170" s="6"/>
      <c r="D170" s="6"/>
      <c r="E170" s="5"/>
      <c r="F170" s="6"/>
      <c r="G170" s="6"/>
      <c r="H170" s="5"/>
      <c r="I170" s="6"/>
      <c r="J170" s="5"/>
      <c r="K170" s="6"/>
      <c r="L170" s="6"/>
      <c r="M170" s="6"/>
      <c r="N170" s="6"/>
      <c r="O170" s="6"/>
      <c r="P170" s="6"/>
      <c r="Q170" s="6"/>
      <c r="R170" s="6"/>
      <c r="S170" s="6"/>
      <c r="T170" s="6"/>
      <c r="U170" s="6"/>
      <c r="V170" s="6"/>
      <c r="W170" s="6"/>
      <c r="X170" s="6"/>
      <c r="Y170" s="6"/>
      <c r="Z170" s="6"/>
      <c r="AA170" s="6"/>
      <c r="AB170" s="38"/>
      <c r="AC170" s="6"/>
      <c r="AD170" s="6"/>
      <c r="AE170" s="6"/>
      <c r="AF170" s="6"/>
      <c r="AG170" s="6"/>
      <c r="AH170" s="6"/>
      <c r="AI170" s="6"/>
      <c r="AJ170" s="6"/>
      <c r="AK170" s="6"/>
      <c r="AL170" s="6"/>
      <c r="AM170" s="6"/>
      <c r="AN170" s="6"/>
      <c r="AO170" s="6"/>
      <c r="AP170" s="6"/>
      <c r="AQ170" s="6"/>
      <c r="AR170" s="6"/>
      <c r="AS170" s="6"/>
    </row>
    <row r="171" spans="1:45" ht="12.75" customHeight="1">
      <c r="A171" s="5"/>
      <c r="B171" s="5"/>
      <c r="C171" s="6"/>
      <c r="D171" s="6"/>
      <c r="E171" s="5"/>
      <c r="F171" s="6"/>
      <c r="G171" s="6"/>
      <c r="H171" s="5"/>
      <c r="I171" s="6"/>
      <c r="J171" s="5"/>
      <c r="K171" s="6"/>
      <c r="L171" s="6"/>
      <c r="M171" s="6"/>
      <c r="N171" s="6"/>
      <c r="O171" s="6"/>
      <c r="P171" s="6"/>
      <c r="Q171" s="6"/>
      <c r="R171" s="6"/>
      <c r="S171" s="6"/>
      <c r="T171" s="6"/>
      <c r="U171" s="6"/>
      <c r="V171" s="6"/>
      <c r="W171" s="6"/>
      <c r="X171" s="6"/>
      <c r="Y171" s="6"/>
      <c r="Z171" s="6"/>
      <c r="AA171" s="6"/>
      <c r="AB171" s="38"/>
      <c r="AC171" s="6"/>
      <c r="AD171" s="6"/>
      <c r="AE171" s="6"/>
      <c r="AF171" s="6"/>
      <c r="AG171" s="6"/>
      <c r="AH171" s="6"/>
      <c r="AI171" s="6"/>
      <c r="AJ171" s="6"/>
      <c r="AK171" s="6"/>
      <c r="AL171" s="6"/>
      <c r="AM171" s="6"/>
      <c r="AN171" s="6"/>
      <c r="AO171" s="6"/>
      <c r="AP171" s="6"/>
      <c r="AQ171" s="6"/>
      <c r="AR171" s="6"/>
      <c r="AS171" s="6"/>
    </row>
    <row r="172" spans="1:45" ht="12.75" customHeight="1">
      <c r="A172" s="5"/>
      <c r="B172" s="5"/>
      <c r="C172" s="6"/>
      <c r="D172" s="6"/>
      <c r="E172" s="5"/>
      <c r="F172" s="6"/>
      <c r="G172" s="6"/>
      <c r="H172" s="5"/>
      <c r="I172" s="6"/>
      <c r="J172" s="5"/>
      <c r="K172" s="6"/>
      <c r="L172" s="6"/>
      <c r="M172" s="6"/>
      <c r="N172" s="6"/>
      <c r="O172" s="6"/>
      <c r="P172" s="6"/>
      <c r="Q172" s="6"/>
      <c r="R172" s="6"/>
      <c r="S172" s="6"/>
      <c r="T172" s="6"/>
      <c r="U172" s="6"/>
      <c r="V172" s="6"/>
      <c r="W172" s="6"/>
      <c r="X172" s="6"/>
      <c r="Y172" s="6"/>
      <c r="Z172" s="6"/>
      <c r="AA172" s="6"/>
      <c r="AB172" s="38"/>
      <c r="AC172" s="6"/>
      <c r="AD172" s="6"/>
      <c r="AE172" s="6"/>
      <c r="AF172" s="6"/>
      <c r="AG172" s="6"/>
      <c r="AH172" s="6"/>
      <c r="AI172" s="6"/>
      <c r="AJ172" s="6"/>
      <c r="AK172" s="6"/>
      <c r="AL172" s="6"/>
      <c r="AM172" s="6"/>
      <c r="AN172" s="6"/>
      <c r="AO172" s="6"/>
      <c r="AP172" s="6"/>
      <c r="AQ172" s="6"/>
      <c r="AR172" s="6"/>
      <c r="AS172" s="6"/>
    </row>
    <row r="173" spans="1:45" ht="12.75" customHeight="1">
      <c r="A173" s="5"/>
      <c r="B173" s="5"/>
      <c r="C173" s="6"/>
      <c r="D173" s="6"/>
      <c r="E173" s="5"/>
      <c r="F173" s="6"/>
      <c r="G173" s="6"/>
      <c r="H173" s="5"/>
      <c r="I173" s="6"/>
      <c r="J173" s="5"/>
      <c r="K173" s="6"/>
      <c r="L173" s="6"/>
      <c r="M173" s="6"/>
      <c r="N173" s="6"/>
      <c r="O173" s="6"/>
      <c r="P173" s="6"/>
      <c r="Q173" s="6"/>
      <c r="R173" s="6"/>
      <c r="S173" s="6"/>
      <c r="T173" s="6"/>
      <c r="U173" s="6"/>
      <c r="V173" s="6"/>
      <c r="W173" s="6"/>
      <c r="X173" s="6"/>
      <c r="Y173" s="6"/>
      <c r="Z173" s="6"/>
      <c r="AA173" s="6"/>
      <c r="AB173" s="38"/>
      <c r="AC173" s="6"/>
      <c r="AD173" s="6"/>
      <c r="AE173" s="6"/>
      <c r="AF173" s="6"/>
      <c r="AG173" s="6"/>
      <c r="AH173" s="6"/>
      <c r="AI173" s="6"/>
      <c r="AJ173" s="6"/>
      <c r="AK173" s="6"/>
      <c r="AL173" s="6"/>
      <c r="AM173" s="6"/>
      <c r="AN173" s="6"/>
      <c r="AO173" s="6"/>
      <c r="AP173" s="6"/>
      <c r="AQ173" s="6"/>
      <c r="AR173" s="6"/>
      <c r="AS173" s="6"/>
    </row>
    <row r="174" spans="1:45" ht="12.75" customHeight="1">
      <c r="A174" s="5"/>
      <c r="B174" s="5"/>
      <c r="C174" s="6"/>
      <c r="D174" s="6"/>
      <c r="E174" s="5"/>
      <c r="F174" s="6"/>
      <c r="G174" s="6"/>
      <c r="H174" s="5"/>
      <c r="I174" s="6"/>
      <c r="J174" s="5"/>
      <c r="K174" s="6"/>
      <c r="L174" s="6"/>
      <c r="M174" s="6"/>
      <c r="N174" s="6"/>
      <c r="O174" s="6"/>
      <c r="P174" s="6"/>
      <c r="Q174" s="6"/>
      <c r="R174" s="6"/>
      <c r="S174" s="6"/>
      <c r="T174" s="6"/>
      <c r="U174" s="6"/>
      <c r="V174" s="6"/>
      <c r="W174" s="6"/>
      <c r="X174" s="6"/>
      <c r="Y174" s="6"/>
      <c r="Z174" s="6"/>
      <c r="AA174" s="6"/>
      <c r="AB174" s="38"/>
      <c r="AC174" s="6"/>
      <c r="AD174" s="6"/>
      <c r="AE174" s="6"/>
      <c r="AF174" s="6"/>
      <c r="AG174" s="6"/>
      <c r="AH174" s="6"/>
      <c r="AI174" s="6"/>
      <c r="AJ174" s="6"/>
      <c r="AK174" s="6"/>
      <c r="AL174" s="6"/>
      <c r="AM174" s="6"/>
      <c r="AN174" s="6"/>
      <c r="AO174" s="6"/>
      <c r="AP174" s="6"/>
      <c r="AQ174" s="6"/>
      <c r="AR174" s="6"/>
      <c r="AS174" s="6"/>
    </row>
    <row r="175" spans="1:45" ht="12.75" customHeight="1">
      <c r="A175" s="5"/>
      <c r="B175" s="5"/>
      <c r="C175" s="6"/>
      <c r="D175" s="6"/>
      <c r="E175" s="5"/>
      <c r="F175" s="6"/>
      <c r="G175" s="6"/>
      <c r="H175" s="5"/>
      <c r="I175" s="6"/>
      <c r="J175" s="5"/>
      <c r="K175" s="6"/>
      <c r="L175" s="6"/>
      <c r="M175" s="6"/>
      <c r="N175" s="6"/>
      <c r="O175" s="6"/>
      <c r="P175" s="6"/>
      <c r="Q175" s="6"/>
      <c r="R175" s="6"/>
      <c r="S175" s="6"/>
      <c r="T175" s="6"/>
      <c r="U175" s="6"/>
      <c r="V175" s="6"/>
      <c r="W175" s="6"/>
      <c r="X175" s="6"/>
      <c r="Y175" s="6"/>
      <c r="Z175" s="6"/>
      <c r="AA175" s="6"/>
      <c r="AB175" s="38"/>
      <c r="AC175" s="6"/>
      <c r="AD175" s="6"/>
      <c r="AE175" s="6"/>
      <c r="AF175" s="6"/>
      <c r="AG175" s="6"/>
      <c r="AH175" s="6"/>
      <c r="AI175" s="6"/>
      <c r="AJ175" s="6"/>
      <c r="AK175" s="6"/>
      <c r="AL175" s="6"/>
      <c r="AM175" s="6"/>
      <c r="AN175" s="6"/>
      <c r="AO175" s="6"/>
      <c r="AP175" s="6"/>
      <c r="AQ175" s="6"/>
      <c r="AR175" s="6"/>
      <c r="AS175" s="6"/>
    </row>
    <row r="176" spans="1:45" ht="12.75" customHeight="1">
      <c r="A176" s="5"/>
      <c r="B176" s="5"/>
      <c r="C176" s="6"/>
      <c r="D176" s="6"/>
      <c r="E176" s="5"/>
      <c r="F176" s="6"/>
      <c r="G176" s="6"/>
      <c r="H176" s="5"/>
      <c r="I176" s="6"/>
      <c r="J176" s="5"/>
      <c r="K176" s="6"/>
      <c r="L176" s="6"/>
      <c r="M176" s="6"/>
      <c r="N176" s="6"/>
      <c r="O176" s="6"/>
      <c r="P176" s="6"/>
      <c r="Q176" s="6"/>
      <c r="R176" s="6"/>
      <c r="S176" s="6"/>
      <c r="T176" s="6"/>
      <c r="U176" s="6"/>
      <c r="V176" s="6"/>
      <c r="W176" s="6"/>
      <c r="X176" s="6"/>
      <c r="Y176" s="6"/>
      <c r="Z176" s="6"/>
      <c r="AA176" s="6"/>
      <c r="AB176" s="38"/>
      <c r="AC176" s="6"/>
      <c r="AD176" s="6"/>
      <c r="AE176" s="6"/>
      <c r="AF176" s="6"/>
      <c r="AG176" s="6"/>
      <c r="AH176" s="6"/>
      <c r="AI176" s="6"/>
      <c r="AJ176" s="6"/>
      <c r="AK176" s="6"/>
      <c r="AL176" s="6"/>
      <c r="AM176" s="6"/>
      <c r="AN176" s="6"/>
      <c r="AO176" s="6"/>
      <c r="AP176" s="6"/>
      <c r="AQ176" s="6"/>
      <c r="AR176" s="6"/>
      <c r="AS176" s="6"/>
    </row>
    <row r="177" spans="1:45" ht="12.75" customHeight="1">
      <c r="A177" s="5"/>
      <c r="B177" s="5"/>
      <c r="C177" s="6"/>
      <c r="D177" s="6"/>
      <c r="E177" s="5"/>
      <c r="F177" s="6"/>
      <c r="G177" s="6"/>
      <c r="H177" s="5"/>
      <c r="I177" s="6"/>
      <c r="J177" s="5"/>
      <c r="K177" s="6"/>
      <c r="L177" s="6"/>
      <c r="M177" s="6"/>
      <c r="N177" s="6"/>
      <c r="O177" s="6"/>
      <c r="P177" s="6"/>
      <c r="Q177" s="6"/>
      <c r="R177" s="6"/>
      <c r="S177" s="6"/>
      <c r="T177" s="6"/>
      <c r="U177" s="6"/>
      <c r="V177" s="6"/>
      <c r="W177" s="6"/>
      <c r="X177" s="6"/>
      <c r="Y177" s="6"/>
      <c r="Z177" s="6"/>
      <c r="AA177" s="6"/>
      <c r="AB177" s="38"/>
      <c r="AC177" s="6"/>
      <c r="AD177" s="6"/>
      <c r="AE177" s="6"/>
      <c r="AF177" s="6"/>
      <c r="AG177" s="6"/>
      <c r="AH177" s="6"/>
      <c r="AI177" s="6"/>
      <c r="AJ177" s="6"/>
      <c r="AK177" s="6"/>
      <c r="AL177" s="6"/>
      <c r="AM177" s="6"/>
      <c r="AN177" s="6"/>
      <c r="AO177" s="6"/>
      <c r="AP177" s="6"/>
      <c r="AQ177" s="6"/>
      <c r="AR177" s="6"/>
      <c r="AS177" s="6"/>
    </row>
    <row r="178" spans="1:45" ht="12.75" customHeight="1">
      <c r="A178" s="5"/>
      <c r="B178" s="5"/>
      <c r="C178" s="6"/>
      <c r="D178" s="6"/>
      <c r="E178" s="5"/>
      <c r="F178" s="6"/>
      <c r="G178" s="6"/>
      <c r="H178" s="5"/>
      <c r="I178" s="6"/>
      <c r="J178" s="5"/>
      <c r="K178" s="6"/>
      <c r="L178" s="6"/>
      <c r="M178" s="6"/>
      <c r="N178" s="6"/>
      <c r="O178" s="6"/>
      <c r="P178" s="6"/>
      <c r="Q178" s="6"/>
      <c r="R178" s="6"/>
      <c r="S178" s="6"/>
      <c r="T178" s="6"/>
      <c r="U178" s="6"/>
      <c r="V178" s="6"/>
      <c r="W178" s="6"/>
      <c r="X178" s="6"/>
      <c r="Y178" s="6"/>
      <c r="Z178" s="6"/>
      <c r="AA178" s="6"/>
      <c r="AB178" s="38"/>
      <c r="AC178" s="6"/>
      <c r="AD178" s="6"/>
      <c r="AE178" s="6"/>
      <c r="AF178" s="6"/>
      <c r="AG178" s="6"/>
      <c r="AH178" s="6"/>
      <c r="AI178" s="6"/>
      <c r="AJ178" s="6"/>
      <c r="AK178" s="6"/>
      <c r="AL178" s="6"/>
      <c r="AM178" s="6"/>
      <c r="AN178" s="6"/>
      <c r="AO178" s="6"/>
      <c r="AP178" s="6"/>
      <c r="AQ178" s="6"/>
      <c r="AR178" s="6"/>
      <c r="AS178" s="6"/>
    </row>
    <row r="179" spans="1:45" ht="12.75" customHeight="1">
      <c r="A179" s="5"/>
      <c r="B179" s="5"/>
      <c r="C179" s="6"/>
      <c r="D179" s="6"/>
      <c r="E179" s="5"/>
      <c r="F179" s="6"/>
      <c r="G179" s="6"/>
      <c r="H179" s="5"/>
      <c r="I179" s="6"/>
      <c r="J179" s="5"/>
      <c r="K179" s="6"/>
      <c r="L179" s="6"/>
      <c r="M179" s="6"/>
      <c r="N179" s="6"/>
      <c r="O179" s="6"/>
      <c r="P179" s="6"/>
      <c r="Q179" s="6"/>
      <c r="R179" s="6"/>
      <c r="S179" s="6"/>
      <c r="T179" s="6"/>
      <c r="U179" s="6"/>
      <c r="V179" s="6"/>
      <c r="W179" s="6"/>
      <c r="X179" s="6"/>
      <c r="Y179" s="6"/>
      <c r="Z179" s="6"/>
      <c r="AA179" s="6"/>
      <c r="AB179" s="38"/>
      <c r="AC179" s="6"/>
      <c r="AD179" s="6"/>
      <c r="AE179" s="6"/>
      <c r="AF179" s="6"/>
      <c r="AG179" s="6"/>
      <c r="AH179" s="6"/>
      <c r="AI179" s="6"/>
      <c r="AJ179" s="6"/>
      <c r="AK179" s="6"/>
      <c r="AL179" s="6"/>
      <c r="AM179" s="6"/>
      <c r="AN179" s="6"/>
      <c r="AO179" s="6"/>
      <c r="AP179" s="6"/>
      <c r="AQ179" s="6"/>
      <c r="AR179" s="6"/>
      <c r="AS179" s="6"/>
    </row>
    <row r="180" spans="1:45" ht="12.75" customHeight="1">
      <c r="A180" s="5"/>
      <c r="B180" s="5"/>
      <c r="C180" s="6"/>
      <c r="D180" s="6"/>
      <c r="E180" s="5"/>
      <c r="F180" s="6"/>
      <c r="G180" s="6"/>
      <c r="H180" s="5"/>
      <c r="I180" s="6"/>
      <c r="J180" s="5"/>
      <c r="K180" s="6"/>
      <c r="L180" s="6"/>
      <c r="M180" s="6"/>
      <c r="N180" s="6"/>
      <c r="O180" s="6"/>
      <c r="P180" s="6"/>
      <c r="Q180" s="6"/>
      <c r="R180" s="6"/>
      <c r="S180" s="6"/>
      <c r="T180" s="6"/>
      <c r="U180" s="6"/>
      <c r="V180" s="6"/>
      <c r="W180" s="6"/>
      <c r="X180" s="6"/>
      <c r="Y180" s="6"/>
      <c r="Z180" s="6"/>
      <c r="AA180" s="6"/>
      <c r="AB180" s="38"/>
      <c r="AC180" s="6"/>
      <c r="AD180" s="6"/>
      <c r="AE180" s="6"/>
      <c r="AF180" s="6"/>
      <c r="AG180" s="6"/>
      <c r="AH180" s="6"/>
      <c r="AI180" s="6"/>
      <c r="AJ180" s="6"/>
      <c r="AK180" s="6"/>
      <c r="AL180" s="6"/>
      <c r="AM180" s="6"/>
      <c r="AN180" s="6"/>
      <c r="AO180" s="6"/>
      <c r="AP180" s="6"/>
      <c r="AQ180" s="6"/>
      <c r="AR180" s="6"/>
      <c r="AS180" s="6"/>
    </row>
    <row r="181" spans="1:45" ht="12.75" customHeight="1">
      <c r="A181" s="5"/>
      <c r="B181" s="5"/>
      <c r="C181" s="6"/>
      <c r="D181" s="6"/>
      <c r="E181" s="5"/>
      <c r="F181" s="6"/>
      <c r="G181" s="6"/>
      <c r="H181" s="5"/>
      <c r="I181" s="6"/>
      <c r="J181" s="5"/>
      <c r="K181" s="6"/>
      <c r="L181" s="6"/>
      <c r="M181" s="6"/>
      <c r="N181" s="6"/>
      <c r="O181" s="6"/>
      <c r="P181" s="6"/>
      <c r="Q181" s="6"/>
      <c r="R181" s="6"/>
      <c r="S181" s="6"/>
      <c r="T181" s="6"/>
      <c r="U181" s="6"/>
      <c r="V181" s="6"/>
      <c r="W181" s="6"/>
      <c r="X181" s="6"/>
      <c r="Y181" s="6"/>
      <c r="Z181" s="6"/>
      <c r="AA181" s="6"/>
      <c r="AB181" s="38"/>
      <c r="AC181" s="6"/>
      <c r="AD181" s="6"/>
      <c r="AE181" s="6"/>
      <c r="AF181" s="6"/>
      <c r="AG181" s="6"/>
      <c r="AH181" s="6"/>
      <c r="AI181" s="6"/>
      <c r="AJ181" s="6"/>
      <c r="AK181" s="6"/>
      <c r="AL181" s="6"/>
      <c r="AM181" s="6"/>
      <c r="AN181" s="6"/>
      <c r="AO181" s="6"/>
      <c r="AP181" s="6"/>
      <c r="AQ181" s="6"/>
      <c r="AR181" s="6"/>
      <c r="AS181" s="6"/>
    </row>
    <row r="182" spans="1:45" ht="12.75" customHeight="1">
      <c r="A182" s="5"/>
      <c r="B182" s="5"/>
      <c r="C182" s="6"/>
      <c r="D182" s="6"/>
      <c r="E182" s="5"/>
      <c r="F182" s="6"/>
      <c r="G182" s="6"/>
      <c r="H182" s="5"/>
      <c r="I182" s="6"/>
      <c r="J182" s="5"/>
      <c r="K182" s="6"/>
      <c r="L182" s="6"/>
      <c r="M182" s="6"/>
      <c r="N182" s="6"/>
      <c r="O182" s="6"/>
      <c r="P182" s="6"/>
      <c r="Q182" s="6"/>
      <c r="R182" s="6"/>
      <c r="S182" s="6"/>
      <c r="T182" s="6"/>
      <c r="U182" s="6"/>
      <c r="V182" s="6"/>
      <c r="W182" s="6"/>
      <c r="X182" s="6"/>
      <c r="Y182" s="6"/>
      <c r="Z182" s="6"/>
      <c r="AA182" s="6"/>
      <c r="AB182" s="38"/>
      <c r="AC182" s="6"/>
      <c r="AD182" s="6"/>
      <c r="AE182" s="6"/>
      <c r="AF182" s="6"/>
      <c r="AG182" s="6"/>
      <c r="AH182" s="6"/>
      <c r="AI182" s="6"/>
      <c r="AJ182" s="6"/>
      <c r="AK182" s="6"/>
      <c r="AL182" s="6"/>
      <c r="AM182" s="6"/>
      <c r="AN182" s="6"/>
      <c r="AO182" s="6"/>
      <c r="AP182" s="6"/>
      <c r="AQ182" s="6"/>
      <c r="AR182" s="6"/>
      <c r="AS182" s="6"/>
    </row>
    <row r="183" spans="1:45" ht="12.75" customHeight="1">
      <c r="A183" s="5"/>
      <c r="B183" s="5"/>
      <c r="C183" s="6"/>
      <c r="D183" s="6"/>
      <c r="E183" s="5"/>
      <c r="F183" s="6"/>
      <c r="G183" s="6"/>
      <c r="H183" s="5"/>
      <c r="I183" s="6"/>
      <c r="J183" s="5"/>
      <c r="K183" s="6"/>
      <c r="L183" s="6"/>
      <c r="M183" s="6"/>
      <c r="N183" s="6"/>
      <c r="O183" s="6"/>
      <c r="P183" s="6"/>
      <c r="Q183" s="6"/>
      <c r="R183" s="6"/>
      <c r="S183" s="6"/>
      <c r="T183" s="6"/>
      <c r="U183" s="6"/>
      <c r="V183" s="6"/>
      <c r="W183" s="6"/>
      <c r="X183" s="6"/>
      <c r="Y183" s="6"/>
      <c r="Z183" s="6"/>
      <c r="AA183" s="6"/>
      <c r="AB183" s="38"/>
      <c r="AC183" s="6"/>
      <c r="AD183" s="6"/>
      <c r="AE183" s="6"/>
      <c r="AF183" s="6"/>
      <c r="AG183" s="6"/>
      <c r="AH183" s="6"/>
      <c r="AI183" s="6"/>
      <c r="AJ183" s="6"/>
      <c r="AK183" s="6"/>
      <c r="AL183" s="6"/>
      <c r="AM183" s="6"/>
      <c r="AN183" s="6"/>
      <c r="AO183" s="6"/>
      <c r="AP183" s="6"/>
      <c r="AQ183" s="6"/>
      <c r="AR183" s="6"/>
      <c r="AS183" s="6"/>
    </row>
    <row r="184" spans="1:45" ht="12.75" customHeight="1">
      <c r="A184" s="5"/>
      <c r="B184" s="5"/>
      <c r="C184" s="6"/>
      <c r="D184" s="6"/>
      <c r="E184" s="5"/>
      <c r="F184" s="6"/>
      <c r="G184" s="6"/>
      <c r="H184" s="5"/>
      <c r="I184" s="6"/>
      <c r="J184" s="5"/>
      <c r="K184" s="6"/>
      <c r="L184" s="6"/>
      <c r="M184" s="6"/>
      <c r="N184" s="6"/>
      <c r="O184" s="6"/>
      <c r="P184" s="6"/>
      <c r="Q184" s="6"/>
      <c r="R184" s="6"/>
      <c r="S184" s="6"/>
      <c r="T184" s="6"/>
      <c r="U184" s="6"/>
      <c r="V184" s="6"/>
      <c r="W184" s="6"/>
      <c r="X184" s="6"/>
      <c r="Y184" s="6"/>
      <c r="Z184" s="6"/>
      <c r="AA184" s="6"/>
      <c r="AB184" s="38"/>
      <c r="AC184" s="6"/>
      <c r="AD184" s="6"/>
      <c r="AE184" s="6"/>
      <c r="AF184" s="6"/>
      <c r="AG184" s="6"/>
      <c r="AH184" s="6"/>
      <c r="AI184" s="6"/>
      <c r="AJ184" s="6"/>
      <c r="AK184" s="6"/>
      <c r="AL184" s="6"/>
      <c r="AM184" s="6"/>
      <c r="AN184" s="6"/>
      <c r="AO184" s="6"/>
      <c r="AP184" s="6"/>
      <c r="AQ184" s="6"/>
      <c r="AR184" s="6"/>
      <c r="AS184" s="6"/>
    </row>
    <row r="185" spans="1:45" ht="12.75" customHeight="1">
      <c r="A185" s="5"/>
      <c r="B185" s="5"/>
      <c r="C185" s="6"/>
      <c r="D185" s="6"/>
      <c r="E185" s="5"/>
      <c r="F185" s="6"/>
      <c r="G185" s="6"/>
      <c r="H185" s="5"/>
      <c r="I185" s="6"/>
      <c r="J185" s="5"/>
      <c r="K185" s="6"/>
      <c r="L185" s="6"/>
      <c r="M185" s="6"/>
      <c r="N185" s="6"/>
      <c r="O185" s="6"/>
      <c r="P185" s="6"/>
      <c r="Q185" s="6"/>
      <c r="R185" s="6"/>
      <c r="S185" s="6"/>
      <c r="T185" s="6"/>
      <c r="U185" s="6"/>
      <c r="V185" s="6"/>
      <c r="W185" s="6"/>
      <c r="X185" s="6"/>
      <c r="Y185" s="6"/>
      <c r="Z185" s="6"/>
      <c r="AA185" s="6"/>
      <c r="AB185" s="38"/>
      <c r="AC185" s="6"/>
      <c r="AD185" s="6"/>
      <c r="AE185" s="6"/>
      <c r="AF185" s="6"/>
      <c r="AG185" s="6"/>
      <c r="AH185" s="6"/>
      <c r="AI185" s="6"/>
      <c r="AJ185" s="6"/>
      <c r="AK185" s="6"/>
      <c r="AL185" s="6"/>
      <c r="AM185" s="6"/>
      <c r="AN185" s="6"/>
      <c r="AO185" s="6"/>
      <c r="AP185" s="6"/>
      <c r="AQ185" s="6"/>
      <c r="AR185" s="6"/>
      <c r="AS185" s="6"/>
    </row>
    <row r="186" spans="1:45" ht="12.75" customHeight="1">
      <c r="A186" s="5"/>
      <c r="B186" s="5"/>
      <c r="C186" s="6"/>
      <c r="D186" s="6"/>
      <c r="E186" s="5"/>
      <c r="F186" s="6"/>
      <c r="G186" s="6"/>
      <c r="H186" s="5"/>
      <c r="I186" s="6"/>
      <c r="J186" s="5"/>
      <c r="K186" s="6"/>
      <c r="L186" s="6"/>
      <c r="M186" s="6"/>
      <c r="N186" s="6"/>
      <c r="O186" s="6"/>
      <c r="P186" s="6"/>
      <c r="Q186" s="6"/>
      <c r="R186" s="6"/>
      <c r="S186" s="6"/>
      <c r="T186" s="6"/>
      <c r="U186" s="6"/>
      <c r="V186" s="6"/>
      <c r="W186" s="6"/>
      <c r="X186" s="6"/>
      <c r="Y186" s="6"/>
      <c r="Z186" s="6"/>
      <c r="AA186" s="6"/>
      <c r="AB186" s="38"/>
      <c r="AC186" s="6"/>
      <c r="AD186" s="6"/>
      <c r="AE186" s="6"/>
      <c r="AF186" s="6"/>
      <c r="AG186" s="6"/>
      <c r="AH186" s="6"/>
      <c r="AI186" s="6"/>
      <c r="AJ186" s="6"/>
      <c r="AK186" s="6"/>
      <c r="AL186" s="6"/>
      <c r="AM186" s="6"/>
      <c r="AN186" s="6"/>
      <c r="AO186" s="6"/>
      <c r="AP186" s="6"/>
      <c r="AQ186" s="6"/>
      <c r="AR186" s="6"/>
      <c r="AS186" s="6"/>
    </row>
    <row r="187" spans="1:45" ht="12.75" customHeight="1">
      <c r="A187" s="5"/>
      <c r="B187" s="5"/>
      <c r="C187" s="6"/>
      <c r="D187" s="6"/>
      <c r="E187" s="5"/>
      <c r="F187" s="6"/>
      <c r="G187" s="6"/>
      <c r="H187" s="5"/>
      <c r="I187" s="6"/>
      <c r="J187" s="5"/>
      <c r="K187" s="6"/>
      <c r="L187" s="6"/>
      <c r="M187" s="6"/>
      <c r="N187" s="6"/>
      <c r="O187" s="6"/>
      <c r="P187" s="6"/>
      <c r="Q187" s="6"/>
      <c r="R187" s="6"/>
      <c r="S187" s="6"/>
      <c r="T187" s="6"/>
      <c r="U187" s="6"/>
      <c r="V187" s="6"/>
      <c r="W187" s="6"/>
      <c r="X187" s="6"/>
      <c r="Y187" s="6"/>
      <c r="Z187" s="6"/>
      <c r="AA187" s="6"/>
      <c r="AB187" s="38"/>
      <c r="AC187" s="6"/>
      <c r="AD187" s="6"/>
      <c r="AE187" s="6"/>
      <c r="AF187" s="6"/>
      <c r="AG187" s="6"/>
      <c r="AH187" s="6"/>
      <c r="AI187" s="6"/>
      <c r="AJ187" s="6"/>
      <c r="AK187" s="6"/>
      <c r="AL187" s="6"/>
      <c r="AM187" s="6"/>
      <c r="AN187" s="6"/>
      <c r="AO187" s="6"/>
      <c r="AP187" s="6"/>
      <c r="AQ187" s="6"/>
      <c r="AR187" s="6"/>
      <c r="AS187" s="6"/>
    </row>
    <row r="188" spans="1:45" ht="12.75" customHeight="1">
      <c r="A188" s="5"/>
      <c r="B188" s="5"/>
      <c r="C188" s="6"/>
      <c r="D188" s="6"/>
      <c r="E188" s="5"/>
      <c r="F188" s="6"/>
      <c r="G188" s="6"/>
      <c r="H188" s="5"/>
      <c r="I188" s="6"/>
      <c r="J188" s="5"/>
      <c r="K188" s="6"/>
      <c r="L188" s="6"/>
      <c r="M188" s="6"/>
      <c r="N188" s="6"/>
      <c r="O188" s="6"/>
      <c r="P188" s="6"/>
      <c r="Q188" s="6"/>
      <c r="R188" s="6"/>
      <c r="S188" s="6"/>
      <c r="T188" s="6"/>
      <c r="U188" s="6"/>
      <c r="V188" s="6"/>
      <c r="W188" s="6"/>
      <c r="X188" s="6"/>
      <c r="Y188" s="6"/>
      <c r="Z188" s="6"/>
      <c r="AA188" s="6"/>
      <c r="AB188" s="38"/>
      <c r="AC188" s="6"/>
      <c r="AD188" s="6"/>
      <c r="AE188" s="6"/>
      <c r="AF188" s="6"/>
      <c r="AG188" s="6"/>
      <c r="AH188" s="6"/>
      <c r="AI188" s="6"/>
      <c r="AJ188" s="6"/>
      <c r="AK188" s="6"/>
      <c r="AL188" s="6"/>
      <c r="AM188" s="6"/>
      <c r="AN188" s="6"/>
      <c r="AO188" s="6"/>
      <c r="AP188" s="6"/>
      <c r="AQ188" s="6"/>
      <c r="AR188" s="6"/>
      <c r="AS188" s="6"/>
    </row>
    <row r="189" spans="1:45" ht="12.75" customHeight="1">
      <c r="A189" s="5"/>
      <c r="B189" s="5"/>
      <c r="C189" s="6"/>
      <c r="D189" s="6"/>
      <c r="E189" s="5"/>
      <c r="F189" s="6"/>
      <c r="G189" s="6"/>
      <c r="H189" s="5"/>
      <c r="I189" s="6"/>
      <c r="J189" s="5"/>
      <c r="K189" s="6"/>
      <c r="L189" s="6"/>
      <c r="M189" s="6"/>
      <c r="N189" s="6"/>
      <c r="O189" s="6"/>
      <c r="P189" s="6"/>
      <c r="Q189" s="6"/>
      <c r="R189" s="6"/>
      <c r="S189" s="6"/>
      <c r="T189" s="6"/>
      <c r="U189" s="6"/>
      <c r="V189" s="6"/>
      <c r="W189" s="6"/>
      <c r="X189" s="6"/>
      <c r="Y189" s="6"/>
      <c r="Z189" s="6"/>
      <c r="AA189" s="6"/>
      <c r="AB189" s="38"/>
      <c r="AC189" s="6"/>
      <c r="AD189" s="6"/>
      <c r="AE189" s="6"/>
      <c r="AF189" s="6"/>
      <c r="AG189" s="6"/>
      <c r="AH189" s="6"/>
      <c r="AI189" s="6"/>
      <c r="AJ189" s="6"/>
      <c r="AK189" s="6"/>
      <c r="AL189" s="6"/>
      <c r="AM189" s="6"/>
      <c r="AN189" s="6"/>
      <c r="AO189" s="6"/>
      <c r="AP189" s="6"/>
      <c r="AQ189" s="6"/>
      <c r="AR189" s="6"/>
      <c r="AS189" s="6"/>
    </row>
    <row r="190" spans="1:45" ht="12.75" customHeight="1">
      <c r="A190" s="5"/>
      <c r="B190" s="5"/>
      <c r="C190" s="6"/>
      <c r="D190" s="6"/>
      <c r="E190" s="5"/>
      <c r="F190" s="6"/>
      <c r="G190" s="6"/>
      <c r="H190" s="5"/>
      <c r="I190" s="6"/>
      <c r="J190" s="5"/>
      <c r="K190" s="6"/>
      <c r="L190" s="6"/>
      <c r="M190" s="6"/>
      <c r="N190" s="6"/>
      <c r="O190" s="6"/>
      <c r="P190" s="6"/>
      <c r="Q190" s="6"/>
      <c r="R190" s="6"/>
      <c r="S190" s="6"/>
      <c r="T190" s="6"/>
      <c r="U190" s="6"/>
      <c r="V190" s="6"/>
      <c r="W190" s="6"/>
      <c r="X190" s="6"/>
      <c r="Y190" s="6"/>
      <c r="Z190" s="6"/>
      <c r="AA190" s="6"/>
      <c r="AB190" s="38"/>
      <c r="AC190" s="6"/>
      <c r="AD190" s="6"/>
      <c r="AE190" s="6"/>
      <c r="AF190" s="6"/>
      <c r="AG190" s="6"/>
      <c r="AH190" s="6"/>
      <c r="AI190" s="6"/>
      <c r="AJ190" s="6"/>
      <c r="AK190" s="6"/>
      <c r="AL190" s="6"/>
      <c r="AM190" s="6"/>
      <c r="AN190" s="6"/>
      <c r="AO190" s="6"/>
      <c r="AP190" s="6"/>
      <c r="AQ190" s="6"/>
      <c r="AR190" s="6"/>
      <c r="AS190" s="6"/>
    </row>
    <row r="191" spans="1:45" ht="12.75" customHeight="1">
      <c r="A191" s="5"/>
      <c r="B191" s="5"/>
      <c r="C191" s="6"/>
      <c r="D191" s="6"/>
      <c r="E191" s="5"/>
      <c r="F191" s="6"/>
      <c r="G191" s="6"/>
      <c r="H191" s="5"/>
      <c r="I191" s="6"/>
      <c r="J191" s="5"/>
      <c r="K191" s="6"/>
      <c r="L191" s="6"/>
      <c r="M191" s="6"/>
      <c r="N191" s="6"/>
      <c r="O191" s="6"/>
      <c r="P191" s="6"/>
      <c r="Q191" s="6"/>
      <c r="R191" s="6"/>
      <c r="S191" s="6"/>
      <c r="T191" s="6"/>
      <c r="U191" s="6"/>
      <c r="V191" s="6"/>
      <c r="W191" s="6"/>
      <c r="X191" s="6"/>
      <c r="Y191" s="6"/>
      <c r="Z191" s="6"/>
      <c r="AA191" s="6"/>
      <c r="AB191" s="38"/>
      <c r="AC191" s="6"/>
      <c r="AD191" s="6"/>
      <c r="AE191" s="6"/>
      <c r="AF191" s="6"/>
      <c r="AG191" s="6"/>
      <c r="AH191" s="6"/>
      <c r="AI191" s="6"/>
      <c r="AJ191" s="6"/>
      <c r="AK191" s="6"/>
      <c r="AL191" s="6"/>
      <c r="AM191" s="6"/>
      <c r="AN191" s="6"/>
      <c r="AO191" s="6"/>
      <c r="AP191" s="6"/>
      <c r="AQ191" s="6"/>
      <c r="AR191" s="6"/>
      <c r="AS191" s="6"/>
    </row>
    <row r="192" spans="1:45" ht="12.75" customHeight="1">
      <c r="A192" s="5"/>
      <c r="B192" s="5"/>
      <c r="C192" s="6"/>
      <c r="D192" s="6"/>
      <c r="E192" s="5"/>
      <c r="F192" s="6"/>
      <c r="G192" s="6"/>
      <c r="H192" s="5"/>
      <c r="I192" s="6"/>
      <c r="J192" s="5"/>
      <c r="K192" s="6"/>
      <c r="L192" s="6"/>
      <c r="M192" s="6"/>
      <c r="N192" s="6"/>
      <c r="O192" s="6"/>
      <c r="P192" s="6"/>
      <c r="Q192" s="6"/>
      <c r="R192" s="6"/>
      <c r="S192" s="6"/>
      <c r="T192" s="6"/>
      <c r="U192" s="6"/>
      <c r="V192" s="6"/>
      <c r="W192" s="6"/>
      <c r="X192" s="6"/>
      <c r="Y192" s="6"/>
      <c r="Z192" s="6"/>
      <c r="AA192" s="6"/>
      <c r="AB192" s="38"/>
      <c r="AC192" s="6"/>
      <c r="AD192" s="6"/>
      <c r="AE192" s="6"/>
      <c r="AF192" s="6"/>
      <c r="AG192" s="6"/>
      <c r="AH192" s="6"/>
      <c r="AI192" s="6"/>
      <c r="AJ192" s="6"/>
      <c r="AK192" s="6"/>
      <c r="AL192" s="6"/>
      <c r="AM192" s="6"/>
      <c r="AN192" s="6"/>
      <c r="AO192" s="6"/>
      <c r="AP192" s="6"/>
      <c r="AQ192" s="6"/>
      <c r="AR192" s="6"/>
      <c r="AS192" s="6"/>
    </row>
    <row r="193" spans="1:45" ht="12.75" customHeight="1">
      <c r="A193" s="5"/>
      <c r="B193" s="5"/>
      <c r="C193" s="6"/>
      <c r="D193" s="6"/>
      <c r="E193" s="5"/>
      <c r="F193" s="6"/>
      <c r="G193" s="6"/>
      <c r="H193" s="5"/>
      <c r="I193" s="6"/>
      <c r="J193" s="5"/>
      <c r="K193" s="6"/>
      <c r="L193" s="6"/>
      <c r="M193" s="6"/>
      <c r="N193" s="6"/>
      <c r="O193" s="6"/>
      <c r="P193" s="6"/>
      <c r="Q193" s="6"/>
      <c r="R193" s="6"/>
      <c r="S193" s="6"/>
      <c r="T193" s="6"/>
      <c r="U193" s="6"/>
      <c r="V193" s="6"/>
      <c r="W193" s="6"/>
      <c r="X193" s="6"/>
      <c r="Y193" s="6"/>
      <c r="Z193" s="6"/>
      <c r="AA193" s="6"/>
      <c r="AB193" s="38"/>
      <c r="AC193" s="6"/>
      <c r="AD193" s="6"/>
      <c r="AE193" s="6"/>
      <c r="AF193" s="6"/>
      <c r="AG193" s="6"/>
      <c r="AH193" s="6"/>
      <c r="AI193" s="6"/>
      <c r="AJ193" s="6"/>
      <c r="AK193" s="6"/>
      <c r="AL193" s="6"/>
      <c r="AM193" s="6"/>
      <c r="AN193" s="6"/>
      <c r="AO193" s="6"/>
      <c r="AP193" s="6"/>
      <c r="AQ193" s="6"/>
      <c r="AR193" s="6"/>
      <c r="AS193" s="6"/>
    </row>
    <row r="194" spans="1:45" ht="12.75" customHeight="1">
      <c r="A194" s="5"/>
      <c r="B194" s="5"/>
      <c r="C194" s="6"/>
      <c r="D194" s="6"/>
      <c r="E194" s="5"/>
      <c r="F194" s="6"/>
      <c r="G194" s="6"/>
      <c r="H194" s="5"/>
      <c r="I194" s="6"/>
      <c r="J194" s="5"/>
      <c r="K194" s="6"/>
      <c r="L194" s="6"/>
      <c r="M194" s="6"/>
      <c r="N194" s="6"/>
      <c r="O194" s="6"/>
      <c r="P194" s="6"/>
      <c r="Q194" s="6"/>
      <c r="R194" s="6"/>
      <c r="S194" s="6"/>
      <c r="T194" s="6"/>
      <c r="U194" s="6"/>
      <c r="V194" s="6"/>
      <c r="W194" s="6"/>
      <c r="X194" s="6"/>
      <c r="Y194" s="6"/>
      <c r="Z194" s="6"/>
      <c r="AA194" s="6"/>
      <c r="AB194" s="38"/>
      <c r="AC194" s="6"/>
      <c r="AD194" s="6"/>
      <c r="AE194" s="6"/>
      <c r="AF194" s="6"/>
      <c r="AG194" s="6"/>
      <c r="AH194" s="6"/>
      <c r="AI194" s="6"/>
      <c r="AJ194" s="6"/>
      <c r="AK194" s="6"/>
      <c r="AL194" s="6"/>
      <c r="AM194" s="6"/>
      <c r="AN194" s="6"/>
      <c r="AO194" s="6"/>
      <c r="AP194" s="6"/>
      <c r="AQ194" s="6"/>
      <c r="AR194" s="6"/>
      <c r="AS194" s="6"/>
    </row>
    <row r="195" spans="1:45" ht="12.75" customHeight="1">
      <c r="A195" s="5"/>
      <c r="B195" s="5"/>
      <c r="C195" s="6"/>
      <c r="D195" s="6"/>
      <c r="E195" s="5"/>
      <c r="F195" s="6"/>
      <c r="G195" s="6"/>
      <c r="H195" s="5"/>
      <c r="I195" s="6"/>
      <c r="J195" s="5"/>
      <c r="K195" s="6"/>
      <c r="L195" s="6"/>
      <c r="M195" s="6"/>
      <c r="N195" s="6"/>
      <c r="O195" s="6"/>
      <c r="P195" s="6"/>
      <c r="Q195" s="6"/>
      <c r="R195" s="6"/>
      <c r="S195" s="6"/>
      <c r="T195" s="6"/>
      <c r="U195" s="6"/>
      <c r="V195" s="6"/>
      <c r="W195" s="6"/>
      <c r="X195" s="6"/>
      <c r="Y195" s="6"/>
      <c r="Z195" s="6"/>
      <c r="AA195" s="6"/>
      <c r="AB195" s="38"/>
      <c r="AC195" s="6"/>
      <c r="AD195" s="6"/>
      <c r="AE195" s="6"/>
      <c r="AF195" s="6"/>
      <c r="AG195" s="6"/>
      <c r="AH195" s="6"/>
      <c r="AI195" s="6"/>
      <c r="AJ195" s="6"/>
      <c r="AK195" s="6"/>
      <c r="AL195" s="6"/>
      <c r="AM195" s="6"/>
      <c r="AN195" s="6"/>
      <c r="AO195" s="6"/>
      <c r="AP195" s="6"/>
      <c r="AQ195" s="6"/>
      <c r="AR195" s="6"/>
      <c r="AS195" s="6"/>
    </row>
    <row r="196" spans="1:45" ht="12.75" customHeight="1">
      <c r="A196" s="5"/>
      <c r="B196" s="5"/>
      <c r="C196" s="6"/>
      <c r="D196" s="6"/>
      <c r="E196" s="5"/>
      <c r="F196" s="6"/>
      <c r="G196" s="6"/>
      <c r="H196" s="5"/>
      <c r="I196" s="6"/>
      <c r="J196" s="5"/>
      <c r="K196" s="6"/>
      <c r="L196" s="6"/>
      <c r="M196" s="6"/>
      <c r="N196" s="6"/>
      <c r="O196" s="6"/>
      <c r="P196" s="6"/>
      <c r="Q196" s="6"/>
      <c r="R196" s="6"/>
      <c r="S196" s="6"/>
      <c r="T196" s="6"/>
      <c r="U196" s="6"/>
      <c r="V196" s="6"/>
      <c r="W196" s="6"/>
      <c r="X196" s="6"/>
      <c r="Y196" s="6"/>
      <c r="Z196" s="6"/>
      <c r="AA196" s="6"/>
      <c r="AB196" s="38"/>
      <c r="AC196" s="6"/>
      <c r="AD196" s="6"/>
      <c r="AE196" s="6"/>
      <c r="AF196" s="6"/>
      <c r="AG196" s="6"/>
      <c r="AH196" s="6"/>
      <c r="AI196" s="6"/>
      <c r="AJ196" s="6"/>
      <c r="AK196" s="6"/>
      <c r="AL196" s="6"/>
      <c r="AM196" s="6"/>
      <c r="AN196" s="6"/>
      <c r="AO196" s="6"/>
      <c r="AP196" s="6"/>
      <c r="AQ196" s="6"/>
      <c r="AR196" s="6"/>
      <c r="AS196" s="6"/>
    </row>
    <row r="197" spans="1:45" ht="12.75" customHeight="1">
      <c r="A197" s="5"/>
      <c r="B197" s="5"/>
      <c r="C197" s="6"/>
      <c r="D197" s="6"/>
      <c r="E197" s="5"/>
      <c r="F197" s="6"/>
      <c r="G197" s="6"/>
      <c r="H197" s="5"/>
      <c r="I197" s="6"/>
      <c r="J197" s="5"/>
      <c r="K197" s="6"/>
      <c r="L197" s="6"/>
      <c r="M197" s="6"/>
      <c r="N197" s="6"/>
      <c r="O197" s="6"/>
      <c r="P197" s="6"/>
      <c r="Q197" s="6"/>
      <c r="R197" s="6"/>
      <c r="S197" s="6"/>
      <c r="T197" s="6"/>
      <c r="U197" s="6"/>
      <c r="V197" s="6"/>
      <c r="W197" s="6"/>
      <c r="X197" s="6"/>
      <c r="Y197" s="6"/>
      <c r="Z197" s="6"/>
      <c r="AA197" s="6"/>
      <c r="AB197" s="38"/>
      <c r="AC197" s="6"/>
      <c r="AD197" s="6"/>
      <c r="AE197" s="6"/>
      <c r="AF197" s="6"/>
      <c r="AG197" s="6"/>
      <c r="AH197" s="6"/>
      <c r="AI197" s="6"/>
      <c r="AJ197" s="6"/>
      <c r="AK197" s="6"/>
      <c r="AL197" s="6"/>
      <c r="AM197" s="6"/>
      <c r="AN197" s="6"/>
      <c r="AO197" s="6"/>
      <c r="AP197" s="6"/>
      <c r="AQ197" s="6"/>
      <c r="AR197" s="6"/>
      <c r="AS197" s="6"/>
    </row>
    <row r="198" spans="1:45" ht="12.75" customHeight="1">
      <c r="A198" s="5"/>
      <c r="B198" s="5"/>
      <c r="C198" s="6"/>
      <c r="D198" s="6"/>
      <c r="E198" s="5"/>
      <c r="F198" s="6"/>
      <c r="G198" s="6"/>
      <c r="H198" s="5"/>
      <c r="I198" s="6"/>
      <c r="J198" s="5"/>
      <c r="K198" s="6"/>
      <c r="L198" s="6"/>
      <c r="M198" s="6"/>
      <c r="N198" s="6"/>
      <c r="O198" s="6"/>
      <c r="P198" s="6"/>
      <c r="Q198" s="6"/>
      <c r="R198" s="6"/>
      <c r="S198" s="6"/>
      <c r="T198" s="6"/>
      <c r="U198" s="6"/>
      <c r="V198" s="6"/>
      <c r="W198" s="6"/>
      <c r="X198" s="6"/>
      <c r="Y198" s="6"/>
      <c r="Z198" s="6"/>
      <c r="AA198" s="6"/>
      <c r="AB198" s="38"/>
      <c r="AC198" s="6"/>
      <c r="AD198" s="6"/>
      <c r="AE198" s="6"/>
      <c r="AF198" s="6"/>
      <c r="AG198" s="6"/>
      <c r="AH198" s="6"/>
      <c r="AI198" s="6"/>
      <c r="AJ198" s="6"/>
      <c r="AK198" s="6"/>
      <c r="AL198" s="6"/>
      <c r="AM198" s="6"/>
      <c r="AN198" s="6"/>
      <c r="AO198" s="6"/>
      <c r="AP198" s="6"/>
      <c r="AQ198" s="6"/>
      <c r="AR198" s="6"/>
      <c r="AS198" s="6"/>
    </row>
    <row r="199" spans="1:45" ht="12.75" customHeight="1">
      <c r="A199" s="5"/>
      <c r="B199" s="5"/>
      <c r="C199" s="6"/>
      <c r="D199" s="6"/>
      <c r="E199" s="5"/>
      <c r="F199" s="6"/>
      <c r="G199" s="6"/>
      <c r="H199" s="5"/>
      <c r="I199" s="6"/>
      <c r="J199" s="5"/>
      <c r="K199" s="6"/>
      <c r="L199" s="6"/>
      <c r="M199" s="6"/>
      <c r="N199" s="6"/>
      <c r="O199" s="6"/>
      <c r="P199" s="6"/>
      <c r="Q199" s="6"/>
      <c r="R199" s="6"/>
      <c r="S199" s="6"/>
      <c r="T199" s="6"/>
      <c r="U199" s="6"/>
      <c r="V199" s="6"/>
      <c r="W199" s="6"/>
      <c r="X199" s="6"/>
      <c r="Y199" s="6"/>
      <c r="Z199" s="6"/>
      <c r="AA199" s="6"/>
      <c r="AB199" s="38"/>
      <c r="AC199" s="6"/>
      <c r="AD199" s="6"/>
      <c r="AE199" s="6"/>
      <c r="AF199" s="6"/>
      <c r="AG199" s="6"/>
      <c r="AH199" s="6"/>
      <c r="AI199" s="6"/>
      <c r="AJ199" s="6"/>
      <c r="AK199" s="6"/>
      <c r="AL199" s="6"/>
      <c r="AM199" s="6"/>
      <c r="AN199" s="6"/>
      <c r="AO199" s="6"/>
      <c r="AP199" s="6"/>
      <c r="AQ199" s="6"/>
      <c r="AR199" s="6"/>
      <c r="AS199" s="6"/>
    </row>
    <row r="200" spans="1:45" ht="12.75" customHeight="1">
      <c r="A200" s="5"/>
      <c r="B200" s="5"/>
      <c r="C200" s="6"/>
      <c r="D200" s="6"/>
      <c r="E200" s="5"/>
      <c r="F200" s="6"/>
      <c r="G200" s="6"/>
      <c r="H200" s="5"/>
      <c r="I200" s="6"/>
      <c r="J200" s="5"/>
      <c r="K200" s="6"/>
      <c r="L200" s="6"/>
      <c r="M200" s="6"/>
      <c r="N200" s="6"/>
      <c r="O200" s="6"/>
      <c r="P200" s="6"/>
      <c r="Q200" s="6"/>
      <c r="R200" s="6"/>
      <c r="S200" s="6"/>
      <c r="T200" s="6"/>
      <c r="U200" s="6"/>
      <c r="V200" s="6"/>
      <c r="W200" s="6"/>
      <c r="X200" s="6"/>
      <c r="Y200" s="6"/>
      <c r="Z200" s="6"/>
      <c r="AA200" s="6"/>
      <c r="AB200" s="38"/>
      <c r="AC200" s="6"/>
      <c r="AD200" s="6"/>
      <c r="AE200" s="6"/>
      <c r="AF200" s="6"/>
      <c r="AG200" s="6"/>
      <c r="AH200" s="6"/>
      <c r="AI200" s="6"/>
      <c r="AJ200" s="6"/>
      <c r="AK200" s="6"/>
      <c r="AL200" s="6"/>
      <c r="AM200" s="6"/>
      <c r="AN200" s="6"/>
      <c r="AO200" s="6"/>
      <c r="AP200" s="6"/>
      <c r="AQ200" s="6"/>
      <c r="AR200" s="6"/>
      <c r="AS200" s="6"/>
    </row>
    <row r="201" spans="1:45" ht="12.75" customHeight="1">
      <c r="A201" s="5"/>
      <c r="B201" s="5"/>
      <c r="C201" s="6"/>
      <c r="D201" s="6"/>
      <c r="E201" s="5"/>
      <c r="F201" s="6"/>
      <c r="G201" s="6"/>
      <c r="H201" s="5"/>
      <c r="I201" s="6"/>
      <c r="J201" s="5"/>
      <c r="K201" s="6"/>
      <c r="L201" s="6"/>
      <c r="M201" s="6"/>
      <c r="N201" s="6"/>
      <c r="O201" s="6"/>
      <c r="P201" s="6"/>
      <c r="Q201" s="6"/>
      <c r="R201" s="6"/>
      <c r="S201" s="6"/>
      <c r="T201" s="6"/>
      <c r="U201" s="6"/>
      <c r="V201" s="6"/>
      <c r="W201" s="6"/>
      <c r="X201" s="6"/>
      <c r="Y201" s="6"/>
      <c r="Z201" s="6"/>
      <c r="AA201" s="6"/>
      <c r="AB201" s="38"/>
      <c r="AC201" s="6"/>
      <c r="AD201" s="6"/>
      <c r="AE201" s="6"/>
      <c r="AF201" s="6"/>
      <c r="AG201" s="6"/>
      <c r="AH201" s="6"/>
      <c r="AI201" s="6"/>
      <c r="AJ201" s="6"/>
      <c r="AK201" s="6"/>
      <c r="AL201" s="6"/>
      <c r="AM201" s="6"/>
      <c r="AN201" s="6"/>
      <c r="AO201" s="6"/>
      <c r="AP201" s="6"/>
      <c r="AQ201" s="6"/>
      <c r="AR201" s="6"/>
      <c r="AS201" s="6"/>
    </row>
    <row r="202" spans="1:45" ht="12.75" customHeight="1">
      <c r="A202" s="5"/>
      <c r="B202" s="5"/>
      <c r="C202" s="6"/>
      <c r="D202" s="6"/>
      <c r="E202" s="5"/>
      <c r="F202" s="6"/>
      <c r="G202" s="6"/>
      <c r="H202" s="5"/>
      <c r="I202" s="6"/>
      <c r="J202" s="5"/>
      <c r="K202" s="6"/>
      <c r="L202" s="6"/>
      <c r="M202" s="6"/>
      <c r="N202" s="6"/>
      <c r="O202" s="6"/>
      <c r="P202" s="6"/>
      <c r="Q202" s="6"/>
      <c r="R202" s="6"/>
      <c r="S202" s="6"/>
      <c r="T202" s="6"/>
      <c r="U202" s="6"/>
      <c r="V202" s="6"/>
      <c r="W202" s="6"/>
      <c r="X202" s="6"/>
      <c r="Y202" s="6"/>
      <c r="Z202" s="6"/>
      <c r="AA202" s="6"/>
      <c r="AB202" s="38"/>
      <c r="AC202" s="6"/>
      <c r="AD202" s="6"/>
      <c r="AE202" s="6"/>
      <c r="AF202" s="6"/>
      <c r="AG202" s="6"/>
      <c r="AH202" s="6"/>
      <c r="AI202" s="6"/>
      <c r="AJ202" s="6"/>
      <c r="AK202" s="6"/>
      <c r="AL202" s="6"/>
      <c r="AM202" s="6"/>
      <c r="AN202" s="6"/>
      <c r="AO202" s="6"/>
      <c r="AP202" s="6"/>
      <c r="AQ202" s="6"/>
      <c r="AR202" s="6"/>
      <c r="AS202" s="6"/>
    </row>
    <row r="203" spans="1:45" ht="12.75" customHeight="1">
      <c r="A203" s="5"/>
      <c r="B203" s="5"/>
      <c r="C203" s="6"/>
      <c r="D203" s="6"/>
      <c r="E203" s="5"/>
      <c r="F203" s="6"/>
      <c r="G203" s="6"/>
      <c r="H203" s="5"/>
      <c r="I203" s="6"/>
      <c r="J203" s="5"/>
      <c r="K203" s="6"/>
      <c r="L203" s="6"/>
      <c r="M203" s="6"/>
      <c r="N203" s="6"/>
      <c r="O203" s="6"/>
      <c r="P203" s="6"/>
      <c r="Q203" s="6"/>
      <c r="R203" s="6"/>
      <c r="S203" s="6"/>
      <c r="T203" s="6"/>
      <c r="U203" s="6"/>
      <c r="V203" s="6"/>
      <c r="W203" s="6"/>
      <c r="X203" s="6"/>
      <c r="Y203" s="6"/>
      <c r="Z203" s="6"/>
      <c r="AA203" s="6"/>
      <c r="AB203" s="38"/>
      <c r="AC203" s="6"/>
      <c r="AD203" s="6"/>
      <c r="AE203" s="6"/>
      <c r="AF203" s="6"/>
      <c r="AG203" s="6"/>
      <c r="AH203" s="6"/>
      <c r="AI203" s="6"/>
      <c r="AJ203" s="6"/>
      <c r="AK203" s="6"/>
      <c r="AL203" s="6"/>
      <c r="AM203" s="6"/>
      <c r="AN203" s="6"/>
      <c r="AO203" s="6"/>
      <c r="AP203" s="6"/>
      <c r="AQ203" s="6"/>
      <c r="AR203" s="6"/>
      <c r="AS203" s="6"/>
    </row>
    <row r="204" spans="1:45" ht="12.75" customHeight="1">
      <c r="A204" s="5"/>
      <c r="B204" s="5"/>
      <c r="C204" s="6"/>
      <c r="D204" s="6"/>
      <c r="E204" s="5"/>
      <c r="F204" s="6"/>
      <c r="G204" s="6"/>
      <c r="H204" s="5"/>
      <c r="I204" s="6"/>
      <c r="J204" s="5"/>
      <c r="K204" s="6"/>
      <c r="L204" s="6"/>
      <c r="M204" s="6"/>
      <c r="N204" s="6"/>
      <c r="O204" s="6"/>
      <c r="P204" s="6"/>
      <c r="Q204" s="6"/>
      <c r="R204" s="6"/>
      <c r="S204" s="6"/>
      <c r="T204" s="6"/>
      <c r="U204" s="6"/>
      <c r="V204" s="6"/>
      <c r="W204" s="6"/>
      <c r="X204" s="6"/>
      <c r="Y204" s="6"/>
      <c r="Z204" s="6"/>
      <c r="AA204" s="6"/>
      <c r="AB204" s="38"/>
      <c r="AC204" s="6"/>
      <c r="AD204" s="6"/>
      <c r="AE204" s="6"/>
      <c r="AF204" s="6"/>
      <c r="AG204" s="6"/>
      <c r="AH204" s="6"/>
      <c r="AI204" s="6"/>
      <c r="AJ204" s="6"/>
      <c r="AK204" s="6"/>
      <c r="AL204" s="6"/>
      <c r="AM204" s="6"/>
      <c r="AN204" s="6"/>
      <c r="AO204" s="6"/>
      <c r="AP204" s="6"/>
      <c r="AQ204" s="6"/>
      <c r="AR204" s="6"/>
      <c r="AS204" s="6"/>
    </row>
    <row r="205" spans="1:45" ht="12.75" customHeight="1">
      <c r="A205" s="5"/>
      <c r="B205" s="5"/>
      <c r="C205" s="6"/>
      <c r="D205" s="6"/>
      <c r="E205" s="5"/>
      <c r="F205" s="6"/>
      <c r="G205" s="6"/>
      <c r="H205" s="5"/>
      <c r="I205" s="6"/>
      <c r="J205" s="5"/>
      <c r="K205" s="6"/>
      <c r="L205" s="6"/>
      <c r="M205" s="6"/>
      <c r="N205" s="6"/>
      <c r="O205" s="6"/>
      <c r="P205" s="6"/>
      <c r="Q205" s="6"/>
      <c r="R205" s="6"/>
      <c r="S205" s="6"/>
      <c r="T205" s="6"/>
      <c r="U205" s="6"/>
      <c r="V205" s="6"/>
      <c r="W205" s="6"/>
      <c r="X205" s="6"/>
      <c r="Y205" s="6"/>
      <c r="Z205" s="6"/>
      <c r="AA205" s="6"/>
      <c r="AB205" s="38"/>
      <c r="AC205" s="6"/>
      <c r="AD205" s="6"/>
      <c r="AE205" s="6"/>
      <c r="AF205" s="6"/>
      <c r="AG205" s="6"/>
      <c r="AH205" s="6"/>
      <c r="AI205" s="6"/>
      <c r="AJ205" s="6"/>
      <c r="AK205" s="6"/>
      <c r="AL205" s="6"/>
      <c r="AM205" s="6"/>
      <c r="AN205" s="6"/>
      <c r="AO205" s="6"/>
      <c r="AP205" s="6"/>
      <c r="AQ205" s="6"/>
      <c r="AR205" s="6"/>
      <c r="AS205" s="6"/>
    </row>
    <row r="206" spans="1:45"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row>
    <row r="207" spans="1:45"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row>
    <row r="208" spans="1:45"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row>
    <row r="209" spans="1:45"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row>
    <row r="210" spans="1:45"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row>
    <row r="211" spans="1:45"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row>
    <row r="212" spans="1:45"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row>
    <row r="213" spans="1:45"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row>
    <row r="214" spans="1:45"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row>
    <row r="215" spans="1:45"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row>
    <row r="216" spans="1:45"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row>
    <row r="217" spans="1:45"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row>
    <row r="218" spans="1:45"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row>
    <row r="219" spans="1:45"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row>
    <row r="220" spans="1:45"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row>
    <row r="221" spans="1:45"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row>
    <row r="222" spans="1:45"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row>
    <row r="223" spans="1:45"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row>
    <row r="224" spans="1:45"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row>
    <row r="225" spans="1:45"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row>
    <row r="226" spans="1:45"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row>
    <row r="227" spans="1:45"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row>
    <row r="228" spans="1:45"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row>
    <row r="229" spans="1:45"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row>
    <row r="230" spans="1:45"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row>
    <row r="231" spans="1:45"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row>
    <row r="232" spans="1:45"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row>
    <row r="233" spans="1:45"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row>
    <row r="234" spans="1:45"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row>
    <row r="235" spans="1:45"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row>
    <row r="236" spans="1:45"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row>
    <row r="237" spans="1:45"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row>
    <row r="238" spans="1:45"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row>
    <row r="239" spans="1:45"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row>
    <row r="240" spans="1:45"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row>
    <row r="241" spans="1:45"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row>
    <row r="242" spans="1:45"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spans="1:45"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row>
    <row r="244" spans="1:45"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row>
    <row r="245" spans="1:45"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row>
    <row r="246" spans="1:45"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row>
    <row r="247" spans="1:45"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row>
    <row r="248" spans="1:45"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row>
    <row r="249" spans="1:45"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row>
    <row r="250" spans="1:45"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row>
    <row r="251" spans="1:45"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row>
    <row r="252" spans="1:45"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row>
    <row r="253" spans="1:45"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row>
    <row r="254" spans="1:45"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row>
    <row r="255" spans="1:45"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row>
    <row r="256" spans="1:45"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row>
    <row r="257" spans="1:45"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row>
    <row r="258" spans="1:45"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row>
    <row r="259" spans="1:45"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row>
    <row r="260" spans="1:45"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row>
    <row r="261" spans="1:45"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row>
    <row r="262" spans="1:45"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row>
    <row r="263" spans="1:45"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row>
    <row r="264" spans="1:45"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row>
    <row r="265" spans="1:45"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row>
    <row r="266" spans="1:45"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row>
    <row r="267" spans="1:45"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row>
    <row r="268" spans="1:45"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row>
    <row r="269" spans="1:45"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row>
    <row r="270" spans="1:45"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row>
    <row r="271" spans="1:45"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row>
    <row r="272" spans="1:45"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row>
    <row r="273" spans="1:45"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row>
    <row r="274" spans="1:45"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row>
    <row r="275" spans="1:45"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row>
    <row r="276" spans="1:45"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row>
    <row r="277" spans="1:45"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row>
    <row r="278" spans="1:45"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row>
    <row r="279" spans="1:45"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row>
    <row r="280" spans="1:45"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row>
    <row r="281" spans="1:45"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row>
    <row r="282" spans="1:45"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row>
    <row r="283" spans="1:45"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row>
    <row r="284" spans="1:45"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row>
    <row r="285" spans="1:45"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row>
    <row r="286" spans="1:45"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row>
    <row r="287" spans="1:45"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row>
    <row r="288" spans="1:45"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row>
    <row r="289" spans="1:45"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row>
    <row r="290" spans="1:45"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row>
    <row r="291" spans="1:45"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row>
    <row r="292" spans="1:45"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row>
    <row r="293" spans="1:45"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row>
    <row r="294" spans="1:45"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row>
    <row r="295" spans="1:45"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row>
    <row r="296" spans="1:45"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row>
    <row r="297" spans="1:45"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row>
    <row r="298" spans="1:45"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row>
    <row r="299" spans="1:45"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row>
    <row r="300" spans="1:45"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row>
    <row r="301" spans="1:45"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row>
    <row r="302" spans="1:45"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row>
    <row r="303" spans="1:45"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row>
    <row r="304" spans="1:45"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row>
    <row r="305" spans="1:45"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row>
    <row r="306" spans="1:45"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row>
    <row r="307" spans="1:45"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row>
    <row r="308" spans="1:45"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row>
    <row r="309" spans="1:45"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row>
    <row r="310" spans="1:45"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row>
    <row r="311" spans="1:45"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row>
    <row r="312" spans="1:45"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row>
    <row r="313" spans="1:45"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row>
    <row r="314" spans="1:45"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row>
    <row r="315" spans="1:45"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row>
    <row r="316" spans="1:45"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row>
    <row r="317" spans="1:45"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row>
    <row r="318" spans="1:45"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row>
    <row r="319" spans="1:45"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row>
    <row r="320" spans="1:45"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row>
    <row r="321" spans="1:45"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row>
    <row r="322" spans="1:45"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row>
    <row r="323" spans="1:45"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row>
    <row r="324" spans="1:45"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row>
    <row r="325" spans="1:45"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row>
    <row r="326" spans="1:45"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row>
    <row r="327" spans="1:45"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row>
    <row r="328" spans="1:45"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row>
    <row r="329" spans="1:45"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row>
    <row r="330" spans="1:45"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row>
    <row r="331" spans="1:45"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row>
    <row r="332" spans="1:45"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row>
    <row r="333" spans="1:45"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row>
    <row r="334" spans="1:45"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row>
    <row r="335" spans="1:45"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row>
    <row r="336" spans="1:45"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row>
    <row r="337" spans="1:45"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row>
    <row r="338" spans="1:45"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row>
    <row r="339" spans="1:45"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row>
    <row r="340" spans="1:45"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row>
    <row r="341" spans="1:45"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row>
    <row r="342" spans="1:45"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row>
    <row r="343" spans="1:45"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row>
    <row r="344" spans="1:45"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row>
    <row r="345" spans="1:45"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row>
    <row r="346" spans="1:45"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row>
    <row r="347" spans="1:45"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row>
    <row r="348" spans="1:45"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row>
    <row r="349" spans="1:45"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row>
    <row r="350" spans="1:45"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row>
    <row r="351" spans="1:45"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row>
    <row r="352" spans="1:45"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row>
    <row r="353" spans="1:45"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row>
    <row r="354" spans="1:45"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row>
    <row r="355" spans="1:45"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row>
    <row r="356" spans="1:45"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row>
    <row r="357" spans="1:45"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row>
    <row r="358" spans="1:45"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row>
    <row r="359" spans="1:45"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row>
    <row r="360" spans="1:45"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row>
    <row r="361" spans="1:45"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row>
    <row r="362" spans="1:45"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row>
    <row r="363" spans="1:45"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row>
    <row r="364" spans="1:45"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row>
    <row r="365" spans="1:45"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row>
    <row r="366" spans="1:45"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row>
    <row r="367" spans="1:45"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row>
    <row r="368" spans="1:45"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row>
    <row r="369" spans="1:45"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row>
    <row r="370" spans="1:45"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row>
    <row r="371" spans="1:45"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row>
    <row r="372" spans="1:45"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row>
    <row r="373" spans="1:45"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row>
    <row r="374" spans="1:45"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row>
    <row r="375" spans="1:45"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row>
    <row r="376" spans="1:45"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row>
    <row r="377" spans="1:45"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row>
    <row r="378" spans="1:45"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spans="1:45"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row>
    <row r="380" spans="1:45"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row>
    <row r="381" spans="1:45"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row>
    <row r="382" spans="1:45"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row>
    <row r="383" spans="1:45"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row>
    <row r="384" spans="1:45"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row>
    <row r="385" spans="1:45"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row>
    <row r="386" spans="1:45"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row>
    <row r="387" spans="1:45"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row>
    <row r="388" spans="1:45"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row>
    <row r="389" spans="1:45"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row>
    <row r="390" spans="1:45"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row>
    <row r="391" spans="1:45"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row>
    <row r="392" spans="1:45"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row>
    <row r="393" spans="1:45"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row>
    <row r="394" spans="1:45"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row>
    <row r="395" spans="1:45"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row>
    <row r="396" spans="1:45"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row>
    <row r="397" spans="1:45"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row>
    <row r="398" spans="1:45"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row>
    <row r="399" spans="1:45"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row>
    <row r="400" spans="1:45"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row>
    <row r="401" spans="1:45"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row>
    <row r="402" spans="1:45"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row>
    <row r="403" spans="1:45"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row>
    <row r="404" spans="1:45"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row>
    <row r="405" spans="1:45"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row>
    <row r="406" spans="1:45"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row>
    <row r="407" spans="1:45"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row>
    <row r="408" spans="1:45"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row>
    <row r="409" spans="1:45"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row>
    <row r="410" spans="1:45"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row>
    <row r="411" spans="1:45"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row>
    <row r="412" spans="1:45"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row>
    <row r="413" spans="1:45"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row>
    <row r="414" spans="1:45"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row>
    <row r="415" spans="1:45"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row>
    <row r="416" spans="1:45"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row>
    <row r="417" spans="1:45"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row>
    <row r="418" spans="1:45"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row>
    <row r="419" spans="1:45"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row>
    <row r="420" spans="1:45"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row>
    <row r="421" spans="1:45"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row>
    <row r="422" spans="1:45"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row>
    <row r="423" spans="1:45"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row>
    <row r="424" spans="1:45"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row>
    <row r="425" spans="1:45"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row>
    <row r="426" spans="1:45"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row>
    <row r="427" spans="1:45"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row>
    <row r="428" spans="1:45"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spans="1:45"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row>
    <row r="430" spans="1:45"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row>
    <row r="431" spans="1:45"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row>
    <row r="432" spans="1:45"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row>
    <row r="433" spans="1:45"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row>
    <row r="434" spans="1:45"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row>
    <row r="435" spans="1:45"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row>
    <row r="436" spans="1:45"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row>
    <row r="437" spans="1:45"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row>
    <row r="438" spans="1:45"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row>
    <row r="439" spans="1:45"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row>
    <row r="440" spans="1:45"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row>
    <row r="441" spans="1:45"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row>
    <row r="442" spans="1:45"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row>
    <row r="443" spans="1:45"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row>
    <row r="444" spans="1:45"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row>
    <row r="445" spans="1:45"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row>
    <row r="446" spans="1:45"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row>
    <row r="447" spans="1:45"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row>
    <row r="448" spans="1:45"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row>
    <row r="449" spans="1:45"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row>
    <row r="450" spans="1:45"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row>
    <row r="451" spans="1:45"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row>
    <row r="452" spans="1:45"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row>
    <row r="453" spans="1:45"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row>
    <row r="454" spans="1:45"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row>
    <row r="455" spans="1:45"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row>
    <row r="456" spans="1:45"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row>
    <row r="457" spans="1:45"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row>
    <row r="458" spans="1:45"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row>
    <row r="459" spans="1:45"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row>
    <row r="460" spans="1:45"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row>
    <row r="461" spans="1:45"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row>
    <row r="462" spans="1:45"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row>
    <row r="463" spans="1:45"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row>
    <row r="464" spans="1:45"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row>
    <row r="465" spans="1:45"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row>
    <row r="466" spans="1:45"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row>
    <row r="467" spans="1:45"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row>
    <row r="468" spans="1:45"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row>
    <row r="469" spans="1:45"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row>
    <row r="470" spans="1:45"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row>
    <row r="471" spans="1:45"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row>
    <row r="472" spans="1:45"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row>
    <row r="473" spans="1:45"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row>
    <row r="474" spans="1:45"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row>
    <row r="475" spans="1:45"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row>
    <row r="476" spans="1:45"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row>
    <row r="477" spans="1:45"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row>
    <row r="478" spans="1:45"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row>
    <row r="479" spans="1:45"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row>
    <row r="480" spans="1:45"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row>
    <row r="481" spans="1:45"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row>
    <row r="482" spans="1:45"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row>
    <row r="483" spans="1:45"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row>
    <row r="484" spans="1:45"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row>
    <row r="485" spans="1:45"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row>
    <row r="486" spans="1:45"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row>
    <row r="487" spans="1:45"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row>
    <row r="488" spans="1:45"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row>
    <row r="489" spans="1:45"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row>
    <row r="490" spans="1:45"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row>
    <row r="491" spans="1:45"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row>
    <row r="492" spans="1:45"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row>
    <row r="493" spans="1:45"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row>
    <row r="494" spans="1:45"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row>
    <row r="495" spans="1:45"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row>
    <row r="496" spans="1:45"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row>
    <row r="497" spans="1:45"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row>
    <row r="498" spans="1:45"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row>
    <row r="499" spans="1:45"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row>
    <row r="500" spans="1:45"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row>
    <row r="501" spans="1:45"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row>
    <row r="502" spans="1:45"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row>
    <row r="503" spans="1:45"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row>
    <row r="504" spans="1:45"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row>
    <row r="505" spans="1:45"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row>
    <row r="506" spans="1:45"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row>
    <row r="507" spans="1:45"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row>
    <row r="508" spans="1:45"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row>
    <row r="509" spans="1:45"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row>
    <row r="510" spans="1:45"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row>
    <row r="511" spans="1:45"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row>
    <row r="512" spans="1:45"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row>
    <row r="513" spans="1:45"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row>
    <row r="514" spans="1:45"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row>
    <row r="515" spans="1:45"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row>
    <row r="516" spans="1:45"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row>
    <row r="517" spans="1:45"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row>
    <row r="518" spans="1:45"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row>
    <row r="519" spans="1:45"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row>
    <row r="520" spans="1:45"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row>
    <row r="521" spans="1:45"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row>
    <row r="522" spans="1:45"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row>
    <row r="523" spans="1:45"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row>
    <row r="524" spans="1:45"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row>
    <row r="525" spans="1:45"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row>
    <row r="526" spans="1:45"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row>
    <row r="527" spans="1:45"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row>
    <row r="528" spans="1:45"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row>
    <row r="529" spans="1:45"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row>
    <row r="530" spans="1:45"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row>
    <row r="531" spans="1:45"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row>
    <row r="532" spans="1:45"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row>
    <row r="533" spans="1:45"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row>
    <row r="534" spans="1:45"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row>
    <row r="535" spans="1:45"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row>
    <row r="536" spans="1:45"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row>
    <row r="537" spans="1:45"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row>
    <row r="538" spans="1:45"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row>
    <row r="539" spans="1:45"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row>
    <row r="540" spans="1:45"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row>
    <row r="541" spans="1:45"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row>
    <row r="542" spans="1:45"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row>
    <row r="543" spans="1:45"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row>
    <row r="544" spans="1:45"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row>
    <row r="545" spans="1:45"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row>
    <row r="546" spans="1:45"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row>
    <row r="547" spans="1:45"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row>
    <row r="548" spans="1:45"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row>
    <row r="549" spans="1:45"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row>
    <row r="550" spans="1:45"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row>
    <row r="551" spans="1:45"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row>
    <row r="552" spans="1:45"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row>
    <row r="553" spans="1:45"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row>
    <row r="554" spans="1:45"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row>
    <row r="555" spans="1:45"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row>
    <row r="556" spans="1:45"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row>
    <row r="557" spans="1:45"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row>
    <row r="558" spans="1:45"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row>
    <row r="559" spans="1:45"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row>
    <row r="560" spans="1:45"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row>
    <row r="561" spans="1:45"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row>
    <row r="562" spans="1:45"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row>
    <row r="563" spans="1:45"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row>
    <row r="564" spans="1:45"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row>
    <row r="565" spans="1:45"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row>
    <row r="566" spans="1:45"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row>
    <row r="567" spans="1:45"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row>
    <row r="568" spans="1:45"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row>
    <row r="569" spans="1:45"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row>
    <row r="570" spans="1:45"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row>
    <row r="571" spans="1:45"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row>
    <row r="572" spans="1:45"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row>
    <row r="573" spans="1:45"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row>
    <row r="574" spans="1:45"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row>
    <row r="575" spans="1:45"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row>
    <row r="576" spans="1:45"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row>
    <row r="577" spans="1:45"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row>
    <row r="578" spans="1:45"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row>
    <row r="579" spans="1:45"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row>
    <row r="580" spans="1:45"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row>
    <row r="581" spans="1:45"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row>
    <row r="582" spans="1:45"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row>
    <row r="583" spans="1:45"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row>
    <row r="584" spans="1:45"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row>
    <row r="585" spans="1:45"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row>
    <row r="586" spans="1:45"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row>
    <row r="587" spans="1:45"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row>
    <row r="588" spans="1:45"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row>
    <row r="589" spans="1:45"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row>
    <row r="590" spans="1:45"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row>
    <row r="591" spans="1:45"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row>
    <row r="592" spans="1:45"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row>
    <row r="593" spans="1:45"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row>
    <row r="594" spans="1:45"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row>
    <row r="595" spans="1:45"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row>
    <row r="596" spans="1:45"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row>
    <row r="597" spans="1:45"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row>
    <row r="598" spans="1:45"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row>
    <row r="599" spans="1:45"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row>
    <row r="600" spans="1:45"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row>
    <row r="601" spans="1:45"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row>
    <row r="602" spans="1:45"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row>
    <row r="603" spans="1:45"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row>
    <row r="604" spans="1:45"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row>
    <row r="605" spans="1:45"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row>
    <row r="606" spans="1:45"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row>
    <row r="607" spans="1:45"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row>
    <row r="608" spans="1:45"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row>
    <row r="609" spans="1:45"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row>
    <row r="610" spans="1:45"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row>
    <row r="611" spans="1:45"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row>
    <row r="612" spans="1:45"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row>
    <row r="613" spans="1:45"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row>
    <row r="614" spans="1:45"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spans="1:45"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row>
    <row r="616" spans="1:45"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row>
    <row r="617" spans="1:45"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row>
    <row r="618" spans="1:45"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row>
    <row r="619" spans="1:45"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row>
    <row r="620" spans="1:45"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row>
    <row r="621" spans="1:45"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row>
    <row r="622" spans="1:45"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row>
    <row r="623" spans="1:45"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row>
    <row r="624" spans="1:45"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row>
    <row r="625" spans="1:45"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row>
    <row r="626" spans="1:45"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row>
    <row r="627" spans="1:45"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row>
    <row r="628" spans="1:45"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row>
    <row r="629" spans="1:45"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row>
    <row r="630" spans="1:45"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row>
    <row r="631" spans="1:45"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row>
    <row r="632" spans="1:45"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row>
    <row r="633" spans="1:45"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row>
    <row r="634" spans="1:45"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row>
    <row r="635" spans="1:45"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row>
    <row r="636" spans="1:45"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row>
    <row r="637" spans="1:45"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row>
    <row r="638" spans="1:45"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row>
    <row r="639" spans="1:45"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row>
    <row r="640" spans="1:45"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row>
    <row r="641" spans="1:45"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row>
    <row r="642" spans="1:45"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row>
    <row r="643" spans="1:45"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row>
    <row r="644" spans="1:45"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row>
    <row r="645" spans="1:45"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row>
    <row r="646" spans="1:45"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row>
    <row r="647" spans="1:45"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row>
    <row r="648" spans="1:45"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row>
    <row r="649" spans="1:45"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row>
    <row r="650" spans="1:45"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row>
    <row r="651" spans="1:45"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row>
    <row r="652" spans="1:45"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row>
    <row r="653" spans="1:45"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row>
    <row r="654" spans="1:45"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row>
    <row r="655" spans="1:45"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row>
    <row r="656" spans="1:45"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row>
    <row r="657" spans="1:45"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row>
    <row r="658" spans="1:45"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row>
    <row r="659" spans="1:45"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row>
    <row r="660" spans="1:45"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row>
    <row r="661" spans="1:45"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row>
    <row r="662" spans="1:45"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row>
    <row r="663" spans="1:45"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row>
    <row r="664" spans="1:45"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row>
    <row r="665" spans="1:45"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row>
    <row r="666" spans="1:45"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row>
    <row r="667" spans="1:45"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row>
    <row r="668" spans="1:45"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row>
    <row r="669" spans="1:45"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row>
    <row r="670" spans="1:45"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row>
    <row r="671" spans="1:45"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row>
    <row r="672" spans="1:45"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row>
    <row r="673" spans="1:45"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row>
    <row r="674" spans="1:45"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row>
    <row r="675" spans="1:45"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row>
    <row r="676" spans="1:45"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row>
    <row r="677" spans="1:45"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row>
    <row r="678" spans="1:45"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row>
    <row r="679" spans="1:45"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row>
    <row r="680" spans="1:45"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row>
    <row r="681" spans="1:45"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row>
    <row r="682" spans="1:45"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row>
    <row r="683" spans="1:45"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row>
    <row r="684" spans="1:45"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row>
    <row r="685" spans="1:45"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row>
    <row r="686" spans="1:45"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row>
    <row r="687" spans="1:45"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row>
    <row r="688" spans="1:45"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row>
    <row r="689" spans="1:45"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row>
    <row r="690" spans="1:45"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row>
    <row r="691" spans="1:45"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row>
    <row r="692" spans="1:45"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row>
    <row r="693" spans="1:45"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row>
    <row r="694" spans="1:45"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row>
    <row r="695" spans="1:45"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row>
    <row r="696" spans="1:45"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row>
    <row r="697" spans="1:45"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row>
    <row r="698" spans="1:45"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row>
    <row r="699" spans="1:45"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row>
    <row r="700" spans="1:45"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row>
    <row r="701" spans="1:45"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row>
    <row r="702" spans="1:45"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row>
    <row r="703" spans="1:45"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row>
    <row r="704" spans="1:45"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row>
    <row r="705" spans="1:45"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row>
    <row r="706" spans="1:45"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row>
    <row r="707" spans="1:45"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row>
    <row r="708" spans="1:45"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row>
    <row r="709" spans="1:45"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row>
    <row r="710" spans="1:45"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row>
    <row r="711" spans="1:45"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row>
    <row r="712" spans="1:45"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row>
    <row r="713" spans="1:45"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row>
    <row r="714" spans="1:45"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row>
    <row r="715" spans="1:45"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row>
    <row r="716" spans="1:45"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row>
    <row r="717" spans="1:45"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row>
    <row r="718" spans="1:45"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row>
    <row r="719" spans="1:45"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row>
    <row r="720" spans="1:45"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row>
    <row r="721" spans="1:45"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row>
    <row r="722" spans="1:45"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row>
    <row r="723" spans="1:45"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row>
    <row r="724" spans="1:45"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row>
    <row r="725" spans="1:45"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row>
    <row r="726" spans="1:45"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row>
    <row r="727" spans="1:45"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row>
    <row r="728" spans="1:45"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row>
    <row r="729" spans="1:45"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row>
    <row r="730" spans="1:45"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row>
    <row r="731" spans="1:45"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row>
    <row r="732" spans="1:45"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row>
    <row r="733" spans="1:45"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row>
    <row r="734" spans="1:45"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row>
    <row r="735" spans="1:45"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row>
    <row r="736" spans="1:45"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row>
    <row r="737" spans="1:45"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row>
    <row r="738" spans="1:45"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row>
    <row r="739" spans="1:45"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row>
    <row r="740" spans="1:45"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row>
    <row r="741" spans="1:45"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row>
    <row r="742" spans="1:45"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row>
    <row r="743" spans="1:45"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row>
    <row r="744" spans="1:45"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row>
    <row r="745" spans="1:45"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row>
    <row r="746" spans="1:45"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row>
    <row r="747" spans="1:45"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spans="1:45"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row>
    <row r="749" spans="1:45"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row>
    <row r="750" spans="1:45"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row>
    <row r="751" spans="1:45"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row>
    <row r="752" spans="1:45"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row>
    <row r="753" spans="1:45"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row>
    <row r="754" spans="1:45"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row>
    <row r="755" spans="1:45"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row>
    <row r="756" spans="1:45"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row>
    <row r="757" spans="1:45"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row>
    <row r="758" spans="1:45"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row>
    <row r="759" spans="1:45"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row>
    <row r="760" spans="1:45"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row>
    <row r="761" spans="1:45"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row>
    <row r="762" spans="1:45"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row>
    <row r="763" spans="1:45"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row>
    <row r="764" spans="1:45"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row>
    <row r="765" spans="1:45"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row>
    <row r="766" spans="1:45"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row>
    <row r="767" spans="1:45"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row>
    <row r="768" spans="1:45"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row>
    <row r="769" spans="1:45"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row>
    <row r="770" spans="1:45"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row>
    <row r="771" spans="1:45"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row>
    <row r="772" spans="1:45"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row>
    <row r="773" spans="1:45"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row>
    <row r="774" spans="1:45"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row>
    <row r="775" spans="1:45"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row>
    <row r="776" spans="1:45"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row>
    <row r="777" spans="1:45"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row>
    <row r="778" spans="1:45"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row>
    <row r="779" spans="1:45"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row>
    <row r="780" spans="1:45"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row>
    <row r="781" spans="1:45"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row>
    <row r="782" spans="1:45"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row>
    <row r="783" spans="1:45"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row>
    <row r="784" spans="1:45"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row>
    <row r="785" spans="1:45"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row>
    <row r="786" spans="1:45"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row>
    <row r="787" spans="1:45"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row>
    <row r="788" spans="1:45"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row>
    <row r="789" spans="1:45"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row>
    <row r="790" spans="1:45"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row>
    <row r="791" spans="1:45"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row>
    <row r="792" spans="1:45"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row>
    <row r="793" spans="1:45"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row>
    <row r="794" spans="1:45"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row>
    <row r="795" spans="1:45"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row>
    <row r="796" spans="1:45"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row>
    <row r="797" spans="1:45"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row>
    <row r="798" spans="1:45"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row>
    <row r="799" spans="1:45"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row>
    <row r="800" spans="1:45"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spans="1:45"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row>
    <row r="802" spans="1:45"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row>
    <row r="803" spans="1:45"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row>
    <row r="804" spans="1:45"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row>
    <row r="805" spans="1:45"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row>
    <row r="806" spans="1:45"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row>
    <row r="807" spans="1:45"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row>
    <row r="808" spans="1:45"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row>
    <row r="809" spans="1:45"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row>
    <row r="810" spans="1:45"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row>
    <row r="811" spans="1:45"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row>
    <row r="812" spans="1:45"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row>
    <row r="813" spans="1:45"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row>
    <row r="814" spans="1:45"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row>
    <row r="815" spans="1:45"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row>
    <row r="816" spans="1:45"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row>
    <row r="817" spans="1:45"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row>
    <row r="818" spans="1:45"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row>
    <row r="819" spans="1:45"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row>
    <row r="820" spans="1:45"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row>
    <row r="821" spans="1:45"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row>
    <row r="822" spans="1:45"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row>
    <row r="823" spans="1:45"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row>
    <row r="824" spans="1:45"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row>
    <row r="825" spans="1:45"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row>
    <row r="826" spans="1:45"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row>
    <row r="827" spans="1:45"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row>
    <row r="828" spans="1:45"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row>
    <row r="829" spans="1:45"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row>
    <row r="830" spans="1:45"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row>
    <row r="831" spans="1:45"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row>
    <row r="832" spans="1:45"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row>
    <row r="833" spans="1:45"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row>
    <row r="834" spans="1:45"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row>
    <row r="835" spans="1:45"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row>
    <row r="836" spans="1:45"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row>
    <row r="837" spans="1:45"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row>
    <row r="838" spans="1:45"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row>
    <row r="839" spans="1:45"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row>
    <row r="840" spans="1:45"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row>
    <row r="841" spans="1:45"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row>
    <row r="842" spans="1:45"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row>
    <row r="843" spans="1:45"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row>
    <row r="844" spans="1:45"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row>
    <row r="845" spans="1:45"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row>
    <row r="846" spans="1:45"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row>
    <row r="847" spans="1:45"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row>
    <row r="848" spans="1:45"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row>
    <row r="849" spans="1:45"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row>
    <row r="850" spans="1:45"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row>
    <row r="851" spans="1:45"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row>
    <row r="852" spans="1:45"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row>
    <row r="853" spans="1:45"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row>
    <row r="854" spans="1:45"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row>
    <row r="855" spans="1:45"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row>
    <row r="856" spans="1:45"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row>
    <row r="857" spans="1:45"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row>
    <row r="858" spans="1:45"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row>
    <row r="859" spans="1:45"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row>
    <row r="860" spans="1:45"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row>
    <row r="861" spans="1:45"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row>
    <row r="862" spans="1:45"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row>
    <row r="863" spans="1:45"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row>
    <row r="864" spans="1:45"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row>
    <row r="865" spans="1:45"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row>
    <row r="866" spans="1:45"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row>
    <row r="867" spans="1:45"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row>
    <row r="868" spans="1:45"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row>
    <row r="869" spans="1:45"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row>
    <row r="870" spans="1:45"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row>
    <row r="871" spans="1:45"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row>
    <row r="872" spans="1:45"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row>
    <row r="873" spans="1:45"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row>
    <row r="874" spans="1:45"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row>
    <row r="875" spans="1:45"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row>
    <row r="876" spans="1:45"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row>
    <row r="877" spans="1:45"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row>
    <row r="878" spans="1:45"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row>
    <row r="879" spans="1:45"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row>
    <row r="880" spans="1:45"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row>
    <row r="881" spans="1:45"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row>
    <row r="882" spans="1:45"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row>
    <row r="883" spans="1:45"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row>
    <row r="884" spans="1:45"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row>
    <row r="885" spans="1:45"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row>
    <row r="886" spans="1:45"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row>
    <row r="887" spans="1:45"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row>
    <row r="888" spans="1:45"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row>
    <row r="889" spans="1:45"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row>
    <row r="890" spans="1:45"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row>
    <row r="891" spans="1:45"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row>
    <row r="892" spans="1:45"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row>
    <row r="893" spans="1:45"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row>
    <row r="894" spans="1:45"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row>
    <row r="895" spans="1:45"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row>
    <row r="896" spans="1:45"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row>
    <row r="897" spans="1:45"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row>
    <row r="898" spans="1:45"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row>
    <row r="899" spans="1:45"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row>
    <row r="900" spans="1:45"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row>
    <row r="901" spans="1:45"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row>
    <row r="902" spans="1:45"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row>
    <row r="903" spans="1:45"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row>
    <row r="904" spans="1:45"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row>
    <row r="905" spans="1:45"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row>
    <row r="906" spans="1:45"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row>
    <row r="907" spans="1:45"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row>
    <row r="908" spans="1:45"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row>
    <row r="909" spans="1:45"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row>
    <row r="910" spans="1:45"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row>
    <row r="911" spans="1:45"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row>
    <row r="912" spans="1:45"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row>
    <row r="913" spans="1:45"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row>
    <row r="914" spans="1:45"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row>
    <row r="915" spans="1:45"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row>
    <row r="916" spans="1:45"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row>
    <row r="917" spans="1:45"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row>
    <row r="918" spans="1:45"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row>
    <row r="919" spans="1:45"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row>
    <row r="920" spans="1:45"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row>
    <row r="921" spans="1:45"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row>
    <row r="922" spans="1:45"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row>
    <row r="923" spans="1:45"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row>
    <row r="924" spans="1:45"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row>
    <row r="925" spans="1:45"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row>
    <row r="926" spans="1:45"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row>
    <row r="927" spans="1:45"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row>
    <row r="928" spans="1:45"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row>
    <row r="929" spans="1:45"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row>
    <row r="930" spans="1:45"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row>
    <row r="931" spans="1:45"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row>
    <row r="932" spans="1:45"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row>
    <row r="933" spans="1:45"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row>
    <row r="934" spans="1:45"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row>
    <row r="935" spans="1:45"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row>
    <row r="936" spans="1:45"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row>
    <row r="937" spans="1:45"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row>
    <row r="938" spans="1:45"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row>
    <row r="939" spans="1:45"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row>
    <row r="940" spans="1:45"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row>
    <row r="941" spans="1:45"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row>
    <row r="942" spans="1:45"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row>
    <row r="943" spans="1:45"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row>
    <row r="944" spans="1:45"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row>
    <row r="945" spans="1:45"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row>
    <row r="946" spans="1:45"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row>
    <row r="947" spans="1:45"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row>
    <row r="948" spans="1:45"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row>
    <row r="949" spans="1:45"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row>
    <row r="950" spans="1:45"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row>
    <row r="951" spans="1:45"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row>
    <row r="952" spans="1:45"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row>
    <row r="953" spans="1:45"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row>
    <row r="954" spans="1:45"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row>
    <row r="955" spans="1:45"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row>
    <row r="956" spans="1:45"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row>
    <row r="957" spans="1:45"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row>
    <row r="958" spans="1:45"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row>
    <row r="959" spans="1:45"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row>
    <row r="960" spans="1:45"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row>
    <row r="961" spans="1:45"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row>
    <row r="962" spans="1:45"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row>
    <row r="963" spans="1:45"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row>
    <row r="964" spans="1:45"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row>
    <row r="965" spans="1:45"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row>
    <row r="966" spans="1:45"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row>
    <row r="967" spans="1:45"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row>
    <row r="968" spans="1:45"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row>
    <row r="969" spans="1:45"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row>
    <row r="970" spans="1:45"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row>
    <row r="971" spans="1:45"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row>
    <row r="972" spans="1:45"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row>
    <row r="973" spans="1:45"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row>
    <row r="974" spans="1:45"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row>
    <row r="975" spans="1:45"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row>
    <row r="976" spans="1:45"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row>
    <row r="977" spans="1:45"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row>
    <row r="978" spans="1:45"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row>
    <row r="979" spans="1:45"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row>
    <row r="980" spans="1:45"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row>
    <row r="981" spans="1:45"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row>
    <row r="982" spans="1:45"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row>
    <row r="983" spans="1:45"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row>
    <row r="984" spans="1:45"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row>
    <row r="985" spans="1:45"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row>
    <row r="986" spans="1:45"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row>
    <row r="987" spans="1:45"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row>
    <row r="988" spans="1:45"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row>
    <row r="989" spans="1:45"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row>
    <row r="990" spans="1:45"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row>
    <row r="991" spans="1:45"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row>
    <row r="992" spans="1:45"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row>
    <row r="993" spans="1:45"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row>
    <row r="994" spans="1:45"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row>
    <row r="995" spans="1:45"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row>
    <row r="996" spans="1:45"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row>
    <row r="997" spans="1:45"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row>
    <row r="998" spans="1:45"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row>
    <row r="999" spans="1:45"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row>
    <row r="1000" spans="1:45"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row>
  </sheetData>
  <mergeCells count="1">
    <mergeCell ref="B1:U1"/>
  </mergeCells>
  <conditionalFormatting sqref="B4:B82 B85:B86 B99:B102">
    <cfRule type="cellIs" dxfId="4" priority="1" operator="greaterThan">
      <formula>0</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dimension ref="A1:AR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6.42578125" customWidth="1"/>
    <col min="3" max="4" width="8" customWidth="1"/>
    <col min="5" max="6" width="8.85546875" customWidth="1"/>
    <col min="7" max="7" width="8" customWidth="1"/>
    <col min="8" max="8" width="8.42578125" customWidth="1"/>
    <col min="9" max="9" width="8" customWidth="1"/>
    <col min="10" max="11" width="7.42578125" customWidth="1"/>
    <col min="12" max="27" width="8" customWidth="1"/>
    <col min="28" max="28" width="9.140625" customWidth="1"/>
    <col min="29" max="34" width="8" customWidth="1"/>
    <col min="35" max="44" width="17.28515625" customWidth="1"/>
  </cols>
  <sheetData>
    <row r="1" spans="1:44" ht="12.75" customHeight="1">
      <c r="A1" s="36" t="s">
        <v>0</v>
      </c>
      <c r="B1" s="85">
        <v>40012</v>
      </c>
      <c r="C1" s="83"/>
      <c r="D1" s="83"/>
      <c r="E1" s="83"/>
      <c r="F1" s="83"/>
      <c r="G1" s="83"/>
      <c r="H1" s="83"/>
      <c r="I1" s="83"/>
      <c r="J1" s="83"/>
      <c r="K1" s="83"/>
      <c r="L1" s="83"/>
      <c r="M1" s="83"/>
      <c r="N1" s="83"/>
      <c r="O1" s="83"/>
      <c r="P1" s="83"/>
      <c r="Q1" s="83"/>
      <c r="R1" s="83"/>
      <c r="S1" s="83"/>
      <c r="T1" s="83"/>
      <c r="U1" s="83"/>
      <c r="V1" s="6"/>
      <c r="W1" s="6"/>
      <c r="X1" s="6"/>
      <c r="Y1" s="6"/>
      <c r="Z1" s="6"/>
      <c r="AA1" s="6"/>
      <c r="AB1" s="38"/>
      <c r="AC1" s="6"/>
      <c r="AD1" s="6"/>
      <c r="AE1" s="6"/>
      <c r="AF1" s="6"/>
      <c r="AG1" s="6"/>
      <c r="AH1" s="6"/>
      <c r="AI1" s="6"/>
      <c r="AJ1" s="6"/>
      <c r="AK1" s="6"/>
      <c r="AL1" s="6"/>
      <c r="AM1" s="6"/>
      <c r="AN1" s="6"/>
      <c r="AO1" s="6"/>
      <c r="AP1" s="6"/>
      <c r="AQ1" s="6"/>
      <c r="AR1" s="6"/>
    </row>
    <row r="2" spans="1:44" ht="12.75" customHeight="1">
      <c r="A2" s="40" t="s">
        <v>92</v>
      </c>
      <c r="B2" s="5"/>
      <c r="C2" s="6"/>
      <c r="D2" s="6"/>
      <c r="E2" s="65"/>
      <c r="F2" s="5"/>
      <c r="G2" s="6"/>
      <c r="H2" s="5"/>
      <c r="I2" s="6"/>
      <c r="J2" s="5"/>
      <c r="K2" s="5"/>
      <c r="L2" s="6"/>
      <c r="M2" s="6"/>
      <c r="N2" s="6"/>
      <c r="O2" s="6"/>
      <c r="P2" s="65"/>
      <c r="Q2" s="65"/>
      <c r="R2" s="65"/>
      <c r="S2" s="65"/>
      <c r="T2" s="65"/>
      <c r="U2" s="67"/>
      <c r="V2" s="6"/>
      <c r="W2" s="6"/>
      <c r="X2" s="6"/>
      <c r="Y2" s="6"/>
      <c r="Z2" s="6"/>
      <c r="AA2" s="6"/>
      <c r="AB2" s="38"/>
      <c r="AC2" s="6"/>
      <c r="AD2" s="6"/>
      <c r="AE2" s="6"/>
      <c r="AF2" s="6"/>
      <c r="AG2" s="6"/>
      <c r="AH2" s="6"/>
      <c r="AI2" s="6"/>
      <c r="AJ2" s="6"/>
      <c r="AK2" s="6"/>
      <c r="AL2" s="6"/>
      <c r="AM2" s="6"/>
      <c r="AN2" s="6"/>
      <c r="AO2" s="6"/>
      <c r="AP2" s="6"/>
      <c r="AQ2" s="6"/>
      <c r="AR2" s="6"/>
    </row>
    <row r="3" spans="1:44" ht="12.75" customHeight="1">
      <c r="A3" s="4" t="s">
        <v>3</v>
      </c>
      <c r="B3" s="4" t="s">
        <v>93</v>
      </c>
      <c r="C3" s="69" t="s">
        <v>398</v>
      </c>
      <c r="D3" s="7" t="s">
        <v>408</v>
      </c>
      <c r="E3" s="7" t="s">
        <v>96</v>
      </c>
      <c r="F3" s="69" t="s">
        <v>294</v>
      </c>
      <c r="G3" s="69" t="s">
        <v>99</v>
      </c>
      <c r="H3" s="69" t="s">
        <v>401</v>
      </c>
      <c r="I3" s="69" t="s">
        <v>409</v>
      </c>
      <c r="J3" s="7" t="s">
        <v>105</v>
      </c>
      <c r="K3" s="7" t="s">
        <v>132</v>
      </c>
      <c r="L3" s="7" t="s">
        <v>403</v>
      </c>
      <c r="M3" s="7" t="s">
        <v>410</v>
      </c>
      <c r="N3" s="69" t="s">
        <v>109</v>
      </c>
      <c r="O3" s="69" t="s">
        <v>177</v>
      </c>
      <c r="P3" s="69" t="s">
        <v>404</v>
      </c>
      <c r="Q3" s="7" t="s">
        <v>178</v>
      </c>
      <c r="R3" s="69" t="s">
        <v>179</v>
      </c>
      <c r="S3" s="69" t="s">
        <v>111</v>
      </c>
      <c r="T3" s="69" t="s">
        <v>112</v>
      </c>
      <c r="U3" s="69" t="s">
        <v>113</v>
      </c>
      <c r="V3" s="7" t="s">
        <v>180</v>
      </c>
      <c r="W3" s="7" t="s">
        <v>405</v>
      </c>
      <c r="X3" s="7" t="s">
        <v>134</v>
      </c>
      <c r="Y3" s="7" t="s">
        <v>411</v>
      </c>
      <c r="Z3" s="7" t="s">
        <v>406</v>
      </c>
      <c r="AA3" s="7" t="s">
        <v>412</v>
      </c>
      <c r="AB3" s="69" t="s">
        <v>119</v>
      </c>
      <c r="AC3" s="7" t="s">
        <v>188</v>
      </c>
      <c r="AD3" s="7" t="s">
        <v>397</v>
      </c>
      <c r="AE3" s="7" t="s">
        <v>334</v>
      </c>
      <c r="AF3" s="7" t="s">
        <v>407</v>
      </c>
      <c r="AG3" s="7" t="s">
        <v>123</v>
      </c>
      <c r="AH3" s="69" t="s">
        <v>124</v>
      </c>
      <c r="AI3" s="6"/>
      <c r="AJ3" s="6"/>
      <c r="AK3" s="6"/>
      <c r="AL3" s="6"/>
      <c r="AM3" s="6"/>
      <c r="AN3" s="6"/>
      <c r="AO3" s="6"/>
      <c r="AP3" s="6"/>
      <c r="AQ3" s="6"/>
      <c r="AR3" s="6"/>
    </row>
    <row r="4" spans="1:44" ht="12.75" customHeight="1">
      <c r="A4" s="5" t="s">
        <v>7</v>
      </c>
      <c r="B4" s="5">
        <f t="shared" ref="B4:B6" si="0">SUM(C4:AH4)</f>
        <v>0</v>
      </c>
      <c r="C4" s="6"/>
      <c r="D4" s="6"/>
      <c r="E4" s="5"/>
      <c r="F4" s="5"/>
      <c r="G4" s="6"/>
      <c r="H4" s="5"/>
      <c r="I4" s="6"/>
      <c r="J4" s="5"/>
      <c r="K4" s="5"/>
      <c r="L4" s="6"/>
      <c r="M4" s="6"/>
      <c r="N4" s="6"/>
      <c r="O4" s="6"/>
      <c r="P4" s="6"/>
      <c r="Q4" s="6"/>
      <c r="R4" s="6"/>
      <c r="S4" s="6"/>
      <c r="T4" s="6"/>
      <c r="U4" s="6"/>
      <c r="V4" s="6"/>
      <c r="W4" s="6"/>
      <c r="X4" s="6"/>
      <c r="Y4" s="6"/>
      <c r="Z4" s="6"/>
      <c r="AA4" s="6"/>
      <c r="AB4" s="38"/>
      <c r="AC4" s="6"/>
      <c r="AD4" s="6"/>
      <c r="AE4" s="6"/>
      <c r="AF4" s="6"/>
      <c r="AG4" s="6"/>
      <c r="AH4" s="6"/>
      <c r="AI4" s="6"/>
      <c r="AJ4" s="6"/>
      <c r="AK4" s="6"/>
      <c r="AL4" s="6"/>
      <c r="AM4" s="6"/>
      <c r="AN4" s="6"/>
      <c r="AO4" s="6"/>
      <c r="AP4" s="6"/>
      <c r="AQ4" s="6"/>
      <c r="AR4" s="6"/>
    </row>
    <row r="5" spans="1:44" ht="12.75" customHeight="1">
      <c r="A5" s="4" t="s">
        <v>8</v>
      </c>
      <c r="B5" s="5">
        <f t="shared" si="0"/>
        <v>1</v>
      </c>
      <c r="C5" s="6"/>
      <c r="D5" s="6"/>
      <c r="E5" s="5"/>
      <c r="F5" s="5"/>
      <c r="G5" s="6"/>
      <c r="H5" s="5"/>
      <c r="I5" s="6"/>
      <c r="J5" s="5"/>
      <c r="K5" s="5"/>
      <c r="L5" s="6"/>
      <c r="M5" s="6"/>
      <c r="N5" s="6"/>
      <c r="O5" s="6"/>
      <c r="P5" s="6"/>
      <c r="Q5" s="6"/>
      <c r="R5" s="6"/>
      <c r="S5" s="6"/>
      <c r="T5" s="6"/>
      <c r="U5" s="6"/>
      <c r="V5" s="6"/>
      <c r="W5" s="6"/>
      <c r="X5" s="6"/>
      <c r="Y5" s="6"/>
      <c r="Z5" s="6"/>
      <c r="AA5" s="6"/>
      <c r="AB5" s="38"/>
      <c r="AC5" s="6"/>
      <c r="AD5" s="6"/>
      <c r="AE5" s="6"/>
      <c r="AF5" s="6"/>
      <c r="AG5" s="6"/>
      <c r="AH5" s="5">
        <v>1</v>
      </c>
      <c r="AI5" s="6"/>
      <c r="AJ5" s="6"/>
      <c r="AK5" s="6"/>
      <c r="AL5" s="6"/>
      <c r="AM5" s="6"/>
      <c r="AN5" s="6"/>
      <c r="AO5" s="6"/>
      <c r="AP5" s="6"/>
      <c r="AQ5" s="6"/>
      <c r="AR5" s="6"/>
    </row>
    <row r="6" spans="1:44" ht="12.75" customHeight="1">
      <c r="A6" s="5" t="s">
        <v>9</v>
      </c>
      <c r="B6" s="5">
        <f t="shared" si="0"/>
        <v>0</v>
      </c>
      <c r="C6" s="6"/>
      <c r="D6" s="6"/>
      <c r="E6" s="5"/>
      <c r="F6" s="5"/>
      <c r="G6" s="6"/>
      <c r="H6" s="5"/>
      <c r="I6" s="6"/>
      <c r="J6" s="5"/>
      <c r="K6" s="5"/>
      <c r="L6" s="6"/>
      <c r="M6" s="6"/>
      <c r="N6" s="6"/>
      <c r="O6" s="6"/>
      <c r="P6" s="6"/>
      <c r="Q6" s="6"/>
      <c r="R6" s="6"/>
      <c r="S6" s="6"/>
      <c r="T6" s="6"/>
      <c r="U6" s="6"/>
      <c r="V6" s="6"/>
      <c r="W6" s="6"/>
      <c r="X6" s="6"/>
      <c r="Y6" s="6"/>
      <c r="Z6" s="6"/>
      <c r="AA6" s="6"/>
      <c r="AB6" s="38"/>
      <c r="AC6" s="6"/>
      <c r="AD6" s="6"/>
      <c r="AE6" s="6"/>
      <c r="AF6" s="6"/>
      <c r="AG6" s="6"/>
      <c r="AH6" s="6"/>
      <c r="AI6" s="6"/>
      <c r="AJ6" s="6"/>
      <c r="AK6" s="6"/>
      <c r="AL6" s="6"/>
      <c r="AM6" s="6"/>
      <c r="AN6" s="6"/>
      <c r="AO6" s="6"/>
      <c r="AP6" s="6"/>
      <c r="AQ6" s="6"/>
      <c r="AR6" s="6"/>
    </row>
    <row r="7" spans="1:44" ht="12.75" customHeight="1">
      <c r="A7" s="5"/>
      <c r="B7" s="5"/>
      <c r="C7" s="6"/>
      <c r="D7" s="6"/>
      <c r="E7" s="5"/>
      <c r="F7" s="5"/>
      <c r="G7" s="6"/>
      <c r="H7" s="5"/>
      <c r="I7" s="6"/>
      <c r="J7" s="5"/>
      <c r="K7" s="5"/>
      <c r="L7" s="6"/>
      <c r="M7" s="6"/>
      <c r="N7" s="6"/>
      <c r="O7" s="6"/>
      <c r="P7" s="6"/>
      <c r="Q7" s="6"/>
      <c r="R7" s="6"/>
      <c r="S7" s="6"/>
      <c r="T7" s="6"/>
      <c r="U7" s="6"/>
      <c r="V7" s="6"/>
      <c r="W7" s="6"/>
      <c r="X7" s="6"/>
      <c r="Y7" s="6"/>
      <c r="Z7" s="6"/>
      <c r="AA7" s="6"/>
      <c r="AB7" s="38"/>
      <c r="AC7" s="6"/>
      <c r="AD7" s="6"/>
      <c r="AE7" s="6"/>
      <c r="AF7" s="6"/>
      <c r="AG7" s="6"/>
      <c r="AH7" s="6"/>
      <c r="AI7" s="6"/>
      <c r="AJ7" s="6"/>
      <c r="AK7" s="6"/>
      <c r="AL7" s="6"/>
      <c r="AM7" s="6"/>
      <c r="AN7" s="6"/>
      <c r="AO7" s="6"/>
      <c r="AP7" s="6"/>
      <c r="AQ7" s="6"/>
      <c r="AR7" s="6"/>
    </row>
    <row r="8" spans="1:44" ht="12.75" customHeight="1">
      <c r="A8" s="5" t="s">
        <v>10</v>
      </c>
      <c r="B8" s="5">
        <f t="shared" ref="B8:B12" si="1">SUM(C8:AH8)</f>
        <v>0</v>
      </c>
      <c r="C8" s="6"/>
      <c r="D8" s="6"/>
      <c r="E8" s="5"/>
      <c r="F8" s="5"/>
      <c r="G8" s="6"/>
      <c r="H8" s="5"/>
      <c r="I8" s="6"/>
      <c r="J8" s="5"/>
      <c r="K8" s="5"/>
      <c r="L8" s="6"/>
      <c r="M8" s="6"/>
      <c r="N8" s="6"/>
      <c r="O8" s="6"/>
      <c r="P8" s="6"/>
      <c r="Q8" s="6"/>
      <c r="R8" s="6"/>
      <c r="S8" s="6"/>
      <c r="T8" s="6"/>
      <c r="U8" s="6"/>
      <c r="V8" s="6"/>
      <c r="W8" s="6"/>
      <c r="X8" s="6"/>
      <c r="Y8" s="6"/>
      <c r="Z8" s="6"/>
      <c r="AA8" s="6"/>
      <c r="AB8" s="38"/>
      <c r="AC8" s="6"/>
      <c r="AD8" s="6"/>
      <c r="AE8" s="6"/>
      <c r="AF8" s="6"/>
      <c r="AG8" s="6"/>
      <c r="AH8" s="6"/>
      <c r="AI8" s="6"/>
      <c r="AJ8" s="6"/>
      <c r="AK8" s="6"/>
      <c r="AL8" s="6"/>
      <c r="AM8" s="6"/>
      <c r="AN8" s="6"/>
      <c r="AO8" s="6"/>
      <c r="AP8" s="6"/>
      <c r="AQ8" s="6"/>
      <c r="AR8" s="6"/>
    </row>
    <row r="9" spans="1:44" ht="12.75" customHeight="1">
      <c r="A9" s="4" t="s">
        <v>11</v>
      </c>
      <c r="B9" s="5">
        <f t="shared" si="1"/>
        <v>4</v>
      </c>
      <c r="C9" s="6"/>
      <c r="D9" s="6"/>
      <c r="E9" s="5"/>
      <c r="F9" s="5"/>
      <c r="G9" s="6"/>
      <c r="H9" s="5"/>
      <c r="I9" s="5">
        <v>1</v>
      </c>
      <c r="J9" s="5"/>
      <c r="K9" s="5"/>
      <c r="L9" s="6"/>
      <c r="M9" s="6"/>
      <c r="N9" s="6"/>
      <c r="O9" s="6"/>
      <c r="P9" s="5">
        <v>1</v>
      </c>
      <c r="Q9" s="6"/>
      <c r="R9" s="6"/>
      <c r="S9" s="6"/>
      <c r="T9" s="6"/>
      <c r="U9" s="6"/>
      <c r="V9" s="6"/>
      <c r="W9" s="6"/>
      <c r="X9" s="6"/>
      <c r="Y9" s="6"/>
      <c r="Z9" s="6"/>
      <c r="AA9" s="6"/>
      <c r="AB9" s="38">
        <v>1</v>
      </c>
      <c r="AC9" s="6"/>
      <c r="AD9" s="6"/>
      <c r="AE9" s="6"/>
      <c r="AF9" s="6"/>
      <c r="AG9" s="6"/>
      <c r="AH9" s="5">
        <v>1</v>
      </c>
      <c r="AI9" s="6"/>
      <c r="AJ9" s="6"/>
      <c r="AK9" s="6"/>
      <c r="AL9" s="6"/>
      <c r="AM9" s="6"/>
      <c r="AN9" s="6"/>
      <c r="AO9" s="6"/>
      <c r="AP9" s="6"/>
      <c r="AQ9" s="6"/>
      <c r="AR9" s="6"/>
    </row>
    <row r="10" spans="1:44" ht="12.75" customHeight="1">
      <c r="A10" s="5" t="s">
        <v>12</v>
      </c>
      <c r="B10" s="5">
        <f t="shared" si="1"/>
        <v>0</v>
      </c>
      <c r="C10" s="6"/>
      <c r="D10" s="6"/>
      <c r="E10" s="5"/>
      <c r="F10" s="5"/>
      <c r="G10" s="6"/>
      <c r="H10" s="5"/>
      <c r="I10" s="6"/>
      <c r="J10" s="5"/>
      <c r="K10" s="5"/>
      <c r="L10" s="6"/>
      <c r="M10" s="6"/>
      <c r="N10" s="6"/>
      <c r="O10" s="6"/>
      <c r="P10" s="6"/>
      <c r="Q10" s="6"/>
      <c r="R10" s="6"/>
      <c r="S10" s="6"/>
      <c r="T10" s="6"/>
      <c r="U10" s="6"/>
      <c r="V10" s="6"/>
      <c r="W10" s="6"/>
      <c r="X10" s="6"/>
      <c r="Y10" s="6"/>
      <c r="Z10" s="6"/>
      <c r="AA10" s="6"/>
      <c r="AB10" s="38"/>
      <c r="AC10" s="6"/>
      <c r="AD10" s="6"/>
      <c r="AE10" s="6"/>
      <c r="AF10" s="6"/>
      <c r="AG10" s="6"/>
      <c r="AH10" s="6"/>
      <c r="AI10" s="6"/>
      <c r="AJ10" s="6"/>
      <c r="AK10" s="6"/>
      <c r="AL10" s="6"/>
      <c r="AM10" s="6"/>
      <c r="AN10" s="6"/>
      <c r="AO10" s="6"/>
      <c r="AP10" s="6"/>
      <c r="AQ10" s="6"/>
      <c r="AR10" s="6"/>
    </row>
    <row r="11" spans="1:44" ht="12.75" customHeight="1">
      <c r="A11" s="5" t="s">
        <v>126</v>
      </c>
      <c r="B11" s="5">
        <f t="shared" si="1"/>
        <v>0</v>
      </c>
      <c r="C11" s="6"/>
      <c r="D11" s="6"/>
      <c r="E11" s="5"/>
      <c r="F11" s="5"/>
      <c r="G11" s="6"/>
      <c r="H11" s="5"/>
      <c r="I11" s="6"/>
      <c r="J11" s="5"/>
      <c r="K11" s="5"/>
      <c r="L11" s="6"/>
      <c r="M11" s="6"/>
      <c r="N11" s="6"/>
      <c r="O11" s="6"/>
      <c r="P11" s="6"/>
      <c r="Q11" s="6"/>
      <c r="R11" s="6"/>
      <c r="S11" s="6"/>
      <c r="T11" s="6"/>
      <c r="U11" s="6"/>
      <c r="V11" s="6"/>
      <c r="W11" s="6"/>
      <c r="X11" s="6"/>
      <c r="Y11" s="6"/>
      <c r="Z11" s="6"/>
      <c r="AA11" s="6"/>
      <c r="AB11" s="38"/>
      <c r="AC11" s="6"/>
      <c r="AD11" s="6"/>
      <c r="AE11" s="6"/>
      <c r="AF11" s="6"/>
      <c r="AG11" s="6"/>
      <c r="AH11" s="6"/>
      <c r="AI11" s="6"/>
      <c r="AJ11" s="6"/>
      <c r="AK11" s="6"/>
      <c r="AL11" s="6"/>
      <c r="AM11" s="6"/>
      <c r="AN11" s="6"/>
      <c r="AO11" s="6"/>
      <c r="AP11" s="6"/>
      <c r="AQ11" s="6"/>
      <c r="AR11" s="6"/>
    </row>
    <row r="12" spans="1:44" ht="12.75" customHeight="1">
      <c r="A12" s="5" t="s">
        <v>127</v>
      </c>
      <c r="B12" s="5">
        <f t="shared" si="1"/>
        <v>0</v>
      </c>
      <c r="C12" s="6"/>
      <c r="D12" s="6"/>
      <c r="E12" s="5"/>
      <c r="F12" s="5"/>
      <c r="G12" s="6"/>
      <c r="H12" s="5"/>
      <c r="I12" s="6"/>
      <c r="J12" s="5"/>
      <c r="K12" s="5"/>
      <c r="L12" s="6"/>
      <c r="M12" s="6"/>
      <c r="N12" s="6"/>
      <c r="O12" s="6"/>
      <c r="P12" s="6"/>
      <c r="Q12" s="6"/>
      <c r="R12" s="6"/>
      <c r="S12" s="6"/>
      <c r="T12" s="6"/>
      <c r="U12" s="6"/>
      <c r="V12" s="6"/>
      <c r="W12" s="6"/>
      <c r="X12" s="6"/>
      <c r="Y12" s="6"/>
      <c r="Z12" s="6"/>
      <c r="AA12" s="6"/>
      <c r="AB12" s="38"/>
      <c r="AC12" s="6"/>
      <c r="AD12" s="6"/>
      <c r="AE12" s="6"/>
      <c r="AF12" s="6"/>
      <c r="AG12" s="6"/>
      <c r="AH12" s="6"/>
      <c r="AI12" s="6"/>
      <c r="AJ12" s="6"/>
      <c r="AK12" s="6"/>
      <c r="AL12" s="6"/>
      <c r="AM12" s="6"/>
      <c r="AN12" s="6"/>
      <c r="AO12" s="6"/>
      <c r="AP12" s="6"/>
      <c r="AQ12" s="6"/>
      <c r="AR12" s="6"/>
    </row>
    <row r="13" spans="1:44" ht="12.75" customHeight="1">
      <c r="A13" s="5"/>
      <c r="B13" s="5"/>
      <c r="C13" s="6"/>
      <c r="D13" s="6"/>
      <c r="E13" s="5"/>
      <c r="F13" s="5"/>
      <c r="G13" s="6"/>
      <c r="H13" s="5"/>
      <c r="I13" s="6"/>
      <c r="J13" s="5"/>
      <c r="K13" s="5"/>
      <c r="L13" s="6"/>
      <c r="M13" s="6"/>
      <c r="N13" s="6"/>
      <c r="O13" s="6"/>
      <c r="P13" s="6"/>
      <c r="Q13" s="6"/>
      <c r="R13" s="6"/>
      <c r="S13" s="6"/>
      <c r="T13" s="6"/>
      <c r="U13" s="6"/>
      <c r="V13" s="6"/>
      <c r="W13" s="6"/>
      <c r="X13" s="6"/>
      <c r="Y13" s="6"/>
      <c r="Z13" s="6"/>
      <c r="AA13" s="6"/>
      <c r="AB13" s="38"/>
      <c r="AC13" s="6"/>
      <c r="AD13" s="6"/>
      <c r="AE13" s="6"/>
      <c r="AF13" s="6"/>
      <c r="AG13" s="6"/>
      <c r="AH13" s="6"/>
      <c r="AI13" s="6"/>
      <c r="AJ13" s="6"/>
      <c r="AK13" s="6"/>
      <c r="AL13" s="6"/>
      <c r="AM13" s="6"/>
      <c r="AN13" s="6"/>
      <c r="AO13" s="6"/>
      <c r="AP13" s="6"/>
      <c r="AQ13" s="6"/>
      <c r="AR13" s="6"/>
    </row>
    <row r="14" spans="1:44" ht="12.75" customHeight="1">
      <c r="A14" s="4" t="s">
        <v>16</v>
      </c>
      <c r="B14" s="5">
        <f t="shared" ref="B14:B25" si="2">SUM(C14:AH14)</f>
        <v>14</v>
      </c>
      <c r="C14" s="6"/>
      <c r="D14" s="6"/>
      <c r="E14" s="5"/>
      <c r="F14" s="5"/>
      <c r="G14" s="6"/>
      <c r="H14" s="5"/>
      <c r="I14" s="6"/>
      <c r="J14" s="5"/>
      <c r="K14" s="5"/>
      <c r="L14" s="6"/>
      <c r="M14" s="6"/>
      <c r="N14" s="6"/>
      <c r="O14" s="6"/>
      <c r="P14" s="5">
        <v>14</v>
      </c>
      <c r="Q14" s="6"/>
      <c r="R14" s="6"/>
      <c r="S14" s="6"/>
      <c r="T14" s="6"/>
      <c r="U14" s="6"/>
      <c r="V14" s="6"/>
      <c r="W14" s="6"/>
      <c r="X14" s="6"/>
      <c r="Y14" s="6"/>
      <c r="Z14" s="6"/>
      <c r="AA14" s="6"/>
      <c r="AB14" s="38"/>
      <c r="AC14" s="6"/>
      <c r="AD14" s="6"/>
      <c r="AE14" s="6"/>
      <c r="AF14" s="6"/>
      <c r="AG14" s="6"/>
      <c r="AH14" s="6"/>
      <c r="AI14" s="6"/>
      <c r="AJ14" s="6"/>
      <c r="AK14" s="6"/>
      <c r="AL14" s="6"/>
      <c r="AM14" s="6"/>
      <c r="AN14" s="6"/>
      <c r="AO14" s="6"/>
      <c r="AP14" s="6"/>
      <c r="AQ14" s="6"/>
      <c r="AR14" s="6"/>
    </row>
    <row r="15" spans="1:44" ht="12.75" customHeight="1">
      <c r="A15" s="4" t="s">
        <v>17</v>
      </c>
      <c r="B15" s="5">
        <f t="shared" si="2"/>
        <v>1</v>
      </c>
      <c r="C15" s="6"/>
      <c r="D15" s="6"/>
      <c r="E15" s="5"/>
      <c r="F15" s="5"/>
      <c r="G15" s="6"/>
      <c r="H15" s="5"/>
      <c r="I15" s="6"/>
      <c r="J15" s="5"/>
      <c r="K15" s="5"/>
      <c r="L15" s="6"/>
      <c r="M15" s="6"/>
      <c r="N15" s="6"/>
      <c r="O15" s="6"/>
      <c r="P15" s="6"/>
      <c r="Q15" s="6"/>
      <c r="R15" s="6"/>
      <c r="S15" s="6"/>
      <c r="T15" s="6"/>
      <c r="U15" s="6"/>
      <c r="V15" s="6"/>
      <c r="W15" s="6"/>
      <c r="X15" s="6"/>
      <c r="Y15" s="6"/>
      <c r="Z15" s="6"/>
      <c r="AA15" s="6"/>
      <c r="AB15" s="38"/>
      <c r="AC15" s="6"/>
      <c r="AD15" s="6"/>
      <c r="AE15" s="6"/>
      <c r="AF15" s="6"/>
      <c r="AG15" s="6"/>
      <c r="AH15" s="5">
        <v>1</v>
      </c>
      <c r="AI15" s="6"/>
      <c r="AJ15" s="6"/>
      <c r="AK15" s="6"/>
      <c r="AL15" s="6"/>
      <c r="AM15" s="6"/>
      <c r="AN15" s="6"/>
      <c r="AO15" s="6"/>
      <c r="AP15" s="6"/>
      <c r="AQ15" s="6"/>
      <c r="AR15" s="6"/>
    </row>
    <row r="16" spans="1:44" ht="12.75" customHeight="1">
      <c r="A16" s="4" t="s">
        <v>18</v>
      </c>
      <c r="B16" s="5">
        <f t="shared" si="2"/>
        <v>1</v>
      </c>
      <c r="C16" s="6"/>
      <c r="D16" s="6"/>
      <c r="E16" s="5"/>
      <c r="F16" s="5"/>
      <c r="G16" s="6"/>
      <c r="H16" s="5"/>
      <c r="I16" s="6"/>
      <c r="J16" s="5"/>
      <c r="K16" s="5"/>
      <c r="L16" s="6"/>
      <c r="M16" s="6"/>
      <c r="N16" s="6"/>
      <c r="O16" s="6"/>
      <c r="P16" s="5">
        <v>1</v>
      </c>
      <c r="Q16" s="6"/>
      <c r="R16" s="6"/>
      <c r="S16" s="6"/>
      <c r="T16" s="6"/>
      <c r="U16" s="6"/>
      <c r="V16" s="6"/>
      <c r="W16" s="6"/>
      <c r="X16" s="6"/>
      <c r="Y16" s="6"/>
      <c r="Z16" s="6"/>
      <c r="AA16" s="6"/>
      <c r="AB16" s="38"/>
      <c r="AC16" s="6"/>
      <c r="AD16" s="6"/>
      <c r="AE16" s="6"/>
      <c r="AF16" s="6"/>
      <c r="AG16" s="6"/>
      <c r="AH16" s="6"/>
      <c r="AI16" s="6"/>
      <c r="AJ16" s="6"/>
      <c r="AK16" s="6"/>
      <c r="AL16" s="6"/>
      <c r="AM16" s="6"/>
      <c r="AN16" s="6"/>
      <c r="AO16" s="6"/>
      <c r="AP16" s="6"/>
      <c r="AQ16" s="6"/>
      <c r="AR16" s="6"/>
    </row>
    <row r="17" spans="1:44" ht="12.75" customHeight="1">
      <c r="A17" s="4" t="s">
        <v>19</v>
      </c>
      <c r="B17" s="5">
        <f t="shared" si="2"/>
        <v>6</v>
      </c>
      <c r="C17" s="6"/>
      <c r="D17" s="6"/>
      <c r="E17" s="5"/>
      <c r="F17" s="5"/>
      <c r="G17" s="6"/>
      <c r="H17" s="5"/>
      <c r="I17" s="5">
        <v>4</v>
      </c>
      <c r="J17" s="5"/>
      <c r="K17" s="5"/>
      <c r="L17" s="6"/>
      <c r="M17" s="6"/>
      <c r="N17" s="6"/>
      <c r="O17" s="6"/>
      <c r="P17" s="5">
        <v>2</v>
      </c>
      <c r="Q17" s="6"/>
      <c r="R17" s="6"/>
      <c r="S17" s="6"/>
      <c r="T17" s="6"/>
      <c r="U17" s="6"/>
      <c r="V17" s="6"/>
      <c r="W17" s="6"/>
      <c r="X17" s="6"/>
      <c r="Y17" s="6"/>
      <c r="Z17" s="6"/>
      <c r="AA17" s="6"/>
      <c r="AB17" s="38"/>
      <c r="AC17" s="6"/>
      <c r="AD17" s="6"/>
      <c r="AE17" s="6"/>
      <c r="AF17" s="6"/>
      <c r="AG17" s="6"/>
      <c r="AH17" s="6"/>
      <c r="AI17" s="6"/>
      <c r="AJ17" s="6"/>
      <c r="AK17" s="6"/>
      <c r="AL17" s="6"/>
      <c r="AM17" s="6"/>
      <c r="AN17" s="6"/>
      <c r="AO17" s="6"/>
      <c r="AP17" s="6"/>
      <c r="AQ17" s="6"/>
      <c r="AR17" s="6"/>
    </row>
    <row r="18" spans="1:44" ht="12.75" customHeight="1">
      <c r="A18" s="4" t="s">
        <v>20</v>
      </c>
      <c r="B18" s="5">
        <f t="shared" si="2"/>
        <v>19</v>
      </c>
      <c r="C18" s="5">
        <v>19</v>
      </c>
      <c r="D18" s="6"/>
      <c r="E18" s="5"/>
      <c r="F18" s="5"/>
      <c r="G18" s="6"/>
      <c r="H18" s="5"/>
      <c r="I18" s="6"/>
      <c r="J18" s="5"/>
      <c r="K18" s="5"/>
      <c r="L18" s="6"/>
      <c r="M18" s="6"/>
      <c r="N18" s="6"/>
      <c r="O18" s="6"/>
      <c r="P18" s="6"/>
      <c r="Q18" s="6"/>
      <c r="R18" s="6"/>
      <c r="S18" s="6"/>
      <c r="T18" s="6"/>
      <c r="U18" s="6"/>
      <c r="V18" s="6"/>
      <c r="W18" s="6"/>
      <c r="X18" s="6"/>
      <c r="Y18" s="6"/>
      <c r="Z18" s="6"/>
      <c r="AA18" s="6"/>
      <c r="AB18" s="38"/>
      <c r="AC18" s="6"/>
      <c r="AD18" s="6"/>
      <c r="AE18" s="6"/>
      <c r="AF18" s="6"/>
      <c r="AG18" s="6"/>
      <c r="AH18" s="6"/>
      <c r="AI18" s="6"/>
      <c r="AJ18" s="6"/>
      <c r="AK18" s="6"/>
      <c r="AL18" s="6"/>
      <c r="AM18" s="6"/>
      <c r="AN18" s="6"/>
      <c r="AO18" s="6"/>
      <c r="AP18" s="6"/>
      <c r="AQ18" s="6"/>
      <c r="AR18" s="6"/>
    </row>
    <row r="19" spans="1:44" ht="12.75" customHeight="1">
      <c r="A19" s="5" t="s">
        <v>21</v>
      </c>
      <c r="B19" s="5">
        <f t="shared" si="2"/>
        <v>0</v>
      </c>
      <c r="C19" s="6"/>
      <c r="D19" s="6"/>
      <c r="E19" s="5"/>
      <c r="F19" s="5"/>
      <c r="G19" s="6"/>
      <c r="H19" s="5"/>
      <c r="I19" s="6"/>
      <c r="J19" s="5"/>
      <c r="K19" s="5"/>
      <c r="L19" s="6"/>
      <c r="M19" s="6"/>
      <c r="N19" s="6"/>
      <c r="O19" s="6"/>
      <c r="P19" s="6"/>
      <c r="Q19" s="6"/>
      <c r="R19" s="6"/>
      <c r="S19" s="6"/>
      <c r="T19" s="6"/>
      <c r="U19" s="6"/>
      <c r="V19" s="6"/>
      <c r="W19" s="6"/>
      <c r="X19" s="6"/>
      <c r="Y19" s="6"/>
      <c r="Z19" s="6"/>
      <c r="AA19" s="6"/>
      <c r="AB19" s="38"/>
      <c r="AC19" s="6"/>
      <c r="AD19" s="6"/>
      <c r="AE19" s="6"/>
      <c r="AF19" s="6"/>
      <c r="AG19" s="6"/>
      <c r="AH19" s="6"/>
      <c r="AI19" s="6"/>
      <c r="AJ19" s="6"/>
      <c r="AK19" s="6"/>
      <c r="AL19" s="6"/>
      <c r="AM19" s="6"/>
      <c r="AN19" s="6"/>
      <c r="AO19" s="6"/>
      <c r="AP19" s="6"/>
      <c r="AQ19" s="6"/>
      <c r="AR19" s="6"/>
    </row>
    <row r="20" spans="1:44" ht="12.75" customHeight="1">
      <c r="A20" s="5" t="s">
        <v>22</v>
      </c>
      <c r="B20" s="5">
        <f t="shared" si="2"/>
        <v>0</v>
      </c>
      <c r="C20" s="6"/>
      <c r="D20" s="6"/>
      <c r="E20" s="5"/>
      <c r="F20" s="5"/>
      <c r="G20" s="6"/>
      <c r="H20" s="5"/>
      <c r="I20" s="6"/>
      <c r="J20" s="5"/>
      <c r="K20" s="5"/>
      <c r="L20" s="6"/>
      <c r="M20" s="6"/>
      <c r="N20" s="6"/>
      <c r="O20" s="6"/>
      <c r="P20" s="6"/>
      <c r="Q20" s="6"/>
      <c r="R20" s="6"/>
      <c r="S20" s="6"/>
      <c r="T20" s="6"/>
      <c r="U20" s="6"/>
      <c r="V20" s="6"/>
      <c r="W20" s="6"/>
      <c r="X20" s="6"/>
      <c r="Y20" s="6"/>
      <c r="Z20" s="6"/>
      <c r="AA20" s="6"/>
      <c r="AB20" s="38"/>
      <c r="AC20" s="6"/>
      <c r="AD20" s="6"/>
      <c r="AE20" s="6"/>
      <c r="AF20" s="6"/>
      <c r="AG20" s="6"/>
      <c r="AH20" s="6"/>
      <c r="AI20" s="6"/>
      <c r="AJ20" s="6"/>
      <c r="AK20" s="6"/>
      <c r="AL20" s="6"/>
      <c r="AM20" s="6"/>
      <c r="AN20" s="6"/>
      <c r="AO20" s="6"/>
      <c r="AP20" s="6"/>
      <c r="AQ20" s="6"/>
      <c r="AR20" s="6"/>
    </row>
    <row r="21" spans="1:44" ht="12.75" customHeight="1">
      <c r="A21" s="5" t="s">
        <v>23</v>
      </c>
      <c r="B21" s="5">
        <f t="shared" si="2"/>
        <v>0</v>
      </c>
      <c r="C21" s="6"/>
      <c r="D21" s="6"/>
      <c r="E21" s="5"/>
      <c r="F21" s="5"/>
      <c r="G21" s="6"/>
      <c r="H21" s="5"/>
      <c r="I21" s="6"/>
      <c r="J21" s="5"/>
      <c r="K21" s="5"/>
      <c r="L21" s="6"/>
      <c r="M21" s="6"/>
      <c r="N21" s="6"/>
      <c r="O21" s="6"/>
      <c r="P21" s="6"/>
      <c r="Q21" s="6"/>
      <c r="R21" s="6"/>
      <c r="S21" s="6"/>
      <c r="T21" s="6"/>
      <c r="U21" s="6"/>
      <c r="V21" s="6"/>
      <c r="W21" s="6"/>
      <c r="X21" s="6"/>
      <c r="Y21" s="6"/>
      <c r="Z21" s="6"/>
      <c r="AA21" s="6"/>
      <c r="AB21" s="38"/>
      <c r="AC21" s="6"/>
      <c r="AD21" s="6"/>
      <c r="AE21" s="6"/>
      <c r="AF21" s="6"/>
      <c r="AG21" s="6"/>
      <c r="AH21" s="6"/>
      <c r="AI21" s="6"/>
      <c r="AJ21" s="6"/>
      <c r="AK21" s="6"/>
      <c r="AL21" s="6"/>
      <c r="AM21" s="6"/>
      <c r="AN21" s="6"/>
      <c r="AO21" s="6"/>
      <c r="AP21" s="6"/>
      <c r="AQ21" s="6"/>
      <c r="AR21" s="6"/>
    </row>
    <row r="22" spans="1:44" ht="12.75" customHeight="1">
      <c r="A22" s="5" t="s">
        <v>24</v>
      </c>
      <c r="B22" s="5">
        <f t="shared" si="2"/>
        <v>0</v>
      </c>
      <c r="C22" s="6"/>
      <c r="D22" s="6"/>
      <c r="E22" s="5"/>
      <c r="F22" s="5"/>
      <c r="G22" s="6"/>
      <c r="H22" s="5"/>
      <c r="I22" s="6"/>
      <c r="J22" s="5"/>
      <c r="K22" s="5"/>
      <c r="L22" s="6"/>
      <c r="M22" s="6"/>
      <c r="N22" s="6"/>
      <c r="O22" s="6"/>
      <c r="P22" s="6"/>
      <c r="Q22" s="6"/>
      <c r="R22" s="6"/>
      <c r="S22" s="6"/>
      <c r="T22" s="6"/>
      <c r="U22" s="6"/>
      <c r="V22" s="6"/>
      <c r="W22" s="6"/>
      <c r="X22" s="6"/>
      <c r="Y22" s="6"/>
      <c r="Z22" s="6"/>
      <c r="AA22" s="6"/>
      <c r="AB22" s="38"/>
      <c r="AC22" s="6"/>
      <c r="AD22" s="6"/>
      <c r="AE22" s="6"/>
      <c r="AF22" s="6"/>
      <c r="AG22" s="6"/>
      <c r="AH22" s="6"/>
      <c r="AI22" s="6"/>
      <c r="AJ22" s="6"/>
      <c r="AK22" s="6"/>
      <c r="AL22" s="6"/>
      <c r="AM22" s="6"/>
      <c r="AN22" s="6"/>
      <c r="AO22" s="6"/>
      <c r="AP22" s="6"/>
      <c r="AQ22" s="6"/>
      <c r="AR22" s="6"/>
    </row>
    <row r="23" spans="1:44" ht="12.75" customHeight="1">
      <c r="A23" s="5" t="s">
        <v>25</v>
      </c>
      <c r="B23" s="5">
        <f t="shared" si="2"/>
        <v>0</v>
      </c>
      <c r="C23" s="6"/>
      <c r="D23" s="6"/>
      <c r="E23" s="5"/>
      <c r="F23" s="5"/>
      <c r="G23" s="6"/>
      <c r="H23" s="5"/>
      <c r="I23" s="6"/>
      <c r="J23" s="5"/>
      <c r="K23" s="5"/>
      <c r="L23" s="6"/>
      <c r="M23" s="6"/>
      <c r="N23" s="6"/>
      <c r="O23" s="6"/>
      <c r="P23" s="6"/>
      <c r="Q23" s="6"/>
      <c r="R23" s="6"/>
      <c r="S23" s="6"/>
      <c r="T23" s="6"/>
      <c r="U23" s="6"/>
      <c r="V23" s="6"/>
      <c r="W23" s="6"/>
      <c r="X23" s="6"/>
      <c r="Y23" s="6"/>
      <c r="Z23" s="6"/>
      <c r="AA23" s="6"/>
      <c r="AB23" s="38"/>
      <c r="AC23" s="6"/>
      <c r="AD23" s="6"/>
      <c r="AE23" s="6"/>
      <c r="AF23" s="6"/>
      <c r="AG23" s="6"/>
      <c r="AH23" s="6"/>
      <c r="AI23" s="6"/>
      <c r="AJ23" s="6"/>
      <c r="AK23" s="6"/>
      <c r="AL23" s="6"/>
      <c r="AM23" s="6"/>
      <c r="AN23" s="6"/>
      <c r="AO23" s="6"/>
      <c r="AP23" s="6"/>
      <c r="AQ23" s="6"/>
      <c r="AR23" s="6"/>
    </row>
    <row r="24" spans="1:44" ht="12.75" customHeight="1">
      <c r="A24" s="5" t="s">
        <v>413</v>
      </c>
      <c r="B24" s="5">
        <f t="shared" si="2"/>
        <v>0</v>
      </c>
      <c r="C24" s="6"/>
      <c r="D24" s="6"/>
      <c r="E24" s="5"/>
      <c r="F24" s="5"/>
      <c r="G24" s="6"/>
      <c r="H24" s="5"/>
      <c r="I24" s="6"/>
      <c r="J24" s="5"/>
      <c r="K24" s="5"/>
      <c r="L24" s="6"/>
      <c r="M24" s="6"/>
      <c r="N24" s="6"/>
      <c r="O24" s="6"/>
      <c r="P24" s="6"/>
      <c r="Q24" s="6"/>
      <c r="R24" s="6"/>
      <c r="S24" s="6"/>
      <c r="T24" s="6"/>
      <c r="U24" s="6"/>
      <c r="V24" s="6"/>
      <c r="W24" s="6"/>
      <c r="X24" s="6"/>
      <c r="Y24" s="6"/>
      <c r="Z24" s="6"/>
      <c r="AA24" s="6"/>
      <c r="AB24" s="38"/>
      <c r="AC24" s="6"/>
      <c r="AD24" s="6"/>
      <c r="AE24" s="6"/>
      <c r="AF24" s="6"/>
      <c r="AG24" s="6"/>
      <c r="AH24" s="6"/>
      <c r="AI24" s="6"/>
      <c r="AJ24" s="6"/>
      <c r="AK24" s="6"/>
      <c r="AL24" s="6"/>
      <c r="AM24" s="6"/>
      <c r="AN24" s="6"/>
      <c r="AO24" s="6"/>
      <c r="AP24" s="6"/>
      <c r="AQ24" s="6"/>
      <c r="AR24" s="6"/>
    </row>
    <row r="25" spans="1:44" ht="12.75" customHeight="1">
      <c r="A25" s="58" t="s">
        <v>128</v>
      </c>
      <c r="B25" s="5">
        <f t="shared" si="2"/>
        <v>4</v>
      </c>
      <c r="C25" s="6"/>
      <c r="D25" s="6"/>
      <c r="E25" s="5"/>
      <c r="F25" s="5"/>
      <c r="G25" s="6"/>
      <c r="H25" s="5"/>
      <c r="I25" s="5">
        <v>4</v>
      </c>
      <c r="J25" s="5"/>
      <c r="K25" s="5"/>
      <c r="L25" s="6"/>
      <c r="M25" s="6"/>
      <c r="N25" s="6"/>
      <c r="O25" s="6"/>
      <c r="P25" s="6"/>
      <c r="Q25" s="6"/>
      <c r="R25" s="6"/>
      <c r="S25" s="6"/>
      <c r="T25" s="6"/>
      <c r="U25" s="6"/>
      <c r="V25" s="6"/>
      <c r="W25" s="6"/>
      <c r="X25" s="6"/>
      <c r="Y25" s="6"/>
      <c r="Z25" s="6"/>
      <c r="AA25" s="6"/>
      <c r="AB25" s="38"/>
      <c r="AC25" s="6"/>
      <c r="AD25" s="6"/>
      <c r="AE25" s="6"/>
      <c r="AF25" s="6"/>
      <c r="AG25" s="6"/>
      <c r="AH25" s="6"/>
      <c r="AI25" s="6"/>
      <c r="AJ25" s="6"/>
      <c r="AK25" s="6"/>
      <c r="AL25" s="6"/>
      <c r="AM25" s="6"/>
      <c r="AN25" s="6"/>
      <c r="AO25" s="6"/>
      <c r="AP25" s="6"/>
      <c r="AQ25" s="6"/>
      <c r="AR25" s="6"/>
    </row>
    <row r="26" spans="1:44" ht="12.75" customHeight="1">
      <c r="A26" s="5"/>
      <c r="B26" s="5"/>
      <c r="C26" s="6"/>
      <c r="D26" s="6"/>
      <c r="E26" s="5"/>
      <c r="F26" s="5"/>
      <c r="G26" s="6"/>
      <c r="H26" s="5"/>
      <c r="I26" s="6"/>
      <c r="J26" s="5"/>
      <c r="K26" s="5"/>
      <c r="L26" s="6"/>
      <c r="M26" s="6"/>
      <c r="N26" s="6"/>
      <c r="O26" s="6"/>
      <c r="P26" s="6"/>
      <c r="Q26" s="6"/>
      <c r="R26" s="6"/>
      <c r="S26" s="6"/>
      <c r="T26" s="6"/>
      <c r="U26" s="6"/>
      <c r="V26" s="6"/>
      <c r="W26" s="6"/>
      <c r="X26" s="6"/>
      <c r="Y26" s="6"/>
      <c r="Z26" s="6"/>
      <c r="AA26" s="6"/>
      <c r="AB26" s="38"/>
      <c r="AC26" s="6"/>
      <c r="AD26" s="6"/>
      <c r="AE26" s="6"/>
      <c r="AF26" s="6"/>
      <c r="AG26" s="6"/>
      <c r="AH26" s="6"/>
      <c r="AI26" s="6"/>
      <c r="AJ26" s="6"/>
      <c r="AK26" s="6"/>
      <c r="AL26" s="6"/>
      <c r="AM26" s="6"/>
      <c r="AN26" s="6"/>
      <c r="AO26" s="6"/>
      <c r="AP26" s="6"/>
      <c r="AQ26" s="6"/>
      <c r="AR26" s="6"/>
    </row>
    <row r="27" spans="1:44" ht="12.75" customHeight="1">
      <c r="A27" s="4" t="s">
        <v>27</v>
      </c>
      <c r="B27" s="5">
        <f t="shared" ref="B27:B28" si="3">SUM(C27:AH27)</f>
        <v>4</v>
      </c>
      <c r="C27" s="6"/>
      <c r="D27" s="6"/>
      <c r="E27" s="5"/>
      <c r="F27" s="5"/>
      <c r="G27" s="6"/>
      <c r="H27" s="5"/>
      <c r="I27" s="6"/>
      <c r="J27" s="5"/>
      <c r="K27" s="5"/>
      <c r="L27" s="6"/>
      <c r="M27" s="6"/>
      <c r="N27" s="6"/>
      <c r="O27" s="6"/>
      <c r="P27" s="5">
        <v>3</v>
      </c>
      <c r="Q27" s="6"/>
      <c r="R27" s="6"/>
      <c r="S27" s="5">
        <v>1</v>
      </c>
      <c r="T27" s="6"/>
      <c r="U27" s="6"/>
      <c r="V27" s="6"/>
      <c r="W27" s="6"/>
      <c r="X27" s="6"/>
      <c r="Y27" s="6"/>
      <c r="Z27" s="6"/>
      <c r="AA27" s="6"/>
      <c r="AB27" s="38"/>
      <c r="AC27" s="6"/>
      <c r="AD27" s="6"/>
      <c r="AE27" s="6"/>
      <c r="AF27" s="6"/>
      <c r="AG27" s="6"/>
      <c r="AH27" s="6"/>
      <c r="AI27" s="6"/>
      <c r="AJ27" s="6"/>
      <c r="AK27" s="6"/>
      <c r="AL27" s="6"/>
      <c r="AM27" s="6"/>
      <c r="AN27" s="6"/>
      <c r="AO27" s="6"/>
      <c r="AP27" s="6"/>
      <c r="AQ27" s="6"/>
      <c r="AR27" s="6"/>
    </row>
    <row r="28" spans="1:44" ht="12.75" customHeight="1">
      <c r="A28" s="4" t="s">
        <v>28</v>
      </c>
      <c r="B28" s="5">
        <f t="shared" si="3"/>
        <v>1</v>
      </c>
      <c r="C28" s="6"/>
      <c r="D28" s="6"/>
      <c r="E28" s="5"/>
      <c r="F28" s="5"/>
      <c r="G28" s="6"/>
      <c r="H28" s="5"/>
      <c r="I28" s="5">
        <v>1</v>
      </c>
      <c r="J28" s="5"/>
      <c r="K28" s="5"/>
      <c r="L28" s="6"/>
      <c r="M28" s="6"/>
      <c r="N28" s="6"/>
      <c r="O28" s="6"/>
      <c r="P28" s="6"/>
      <c r="Q28" s="6"/>
      <c r="R28" s="6"/>
      <c r="S28" s="6"/>
      <c r="T28" s="6"/>
      <c r="U28" s="6"/>
      <c r="V28" s="6"/>
      <c r="W28" s="6"/>
      <c r="X28" s="6"/>
      <c r="Y28" s="6"/>
      <c r="Z28" s="6"/>
      <c r="AA28" s="6"/>
      <c r="AB28" s="38"/>
      <c r="AC28" s="6"/>
      <c r="AD28" s="6"/>
      <c r="AE28" s="6"/>
      <c r="AF28" s="6"/>
      <c r="AG28" s="6"/>
      <c r="AH28" s="6"/>
      <c r="AI28" s="6"/>
      <c r="AJ28" s="6"/>
      <c r="AK28" s="6"/>
      <c r="AL28" s="6"/>
      <c r="AM28" s="6"/>
      <c r="AN28" s="6"/>
      <c r="AO28" s="6"/>
      <c r="AP28" s="6"/>
      <c r="AQ28" s="6"/>
      <c r="AR28" s="6"/>
    </row>
    <row r="29" spans="1:44" ht="12.75" customHeight="1">
      <c r="A29" s="5"/>
      <c r="B29" s="5"/>
      <c r="C29" s="6"/>
      <c r="D29" s="6"/>
      <c r="E29" s="5"/>
      <c r="F29" s="5"/>
      <c r="G29" s="6"/>
      <c r="H29" s="5"/>
      <c r="I29" s="6"/>
      <c r="J29" s="5"/>
      <c r="K29" s="5"/>
      <c r="L29" s="6"/>
      <c r="M29" s="6"/>
      <c r="N29" s="6"/>
      <c r="O29" s="6"/>
      <c r="P29" s="6"/>
      <c r="Q29" s="6"/>
      <c r="R29" s="6"/>
      <c r="S29" s="6"/>
      <c r="T29" s="6"/>
      <c r="U29" s="6"/>
      <c r="V29" s="6"/>
      <c r="W29" s="6"/>
      <c r="X29" s="6"/>
      <c r="Y29" s="6"/>
      <c r="Z29" s="6"/>
      <c r="AA29" s="6"/>
      <c r="AB29" s="38"/>
      <c r="AC29" s="6"/>
      <c r="AD29" s="6"/>
      <c r="AE29" s="6"/>
      <c r="AF29" s="6"/>
      <c r="AG29" s="6"/>
      <c r="AH29" s="6"/>
      <c r="AI29" s="6"/>
      <c r="AJ29" s="6"/>
      <c r="AK29" s="6"/>
      <c r="AL29" s="6"/>
      <c r="AM29" s="6"/>
      <c r="AN29" s="6"/>
      <c r="AO29" s="6"/>
      <c r="AP29" s="6"/>
      <c r="AQ29" s="6"/>
      <c r="AR29" s="6"/>
    </row>
    <row r="30" spans="1:44" ht="12.75" customHeight="1">
      <c r="A30" s="5" t="s">
        <v>30</v>
      </c>
      <c r="B30" s="5">
        <f>SUM(C30:AH30)</f>
        <v>0</v>
      </c>
      <c r="C30" s="6"/>
      <c r="D30" s="6"/>
      <c r="E30" s="5"/>
      <c r="F30" s="5"/>
      <c r="G30" s="6"/>
      <c r="H30" s="5"/>
      <c r="I30" s="6"/>
      <c r="J30" s="5"/>
      <c r="K30" s="5"/>
      <c r="L30" s="6"/>
      <c r="M30" s="6"/>
      <c r="N30" s="6"/>
      <c r="O30" s="6"/>
      <c r="P30" s="6"/>
      <c r="Q30" s="6"/>
      <c r="R30" s="6"/>
      <c r="S30" s="6"/>
      <c r="T30" s="6"/>
      <c r="U30" s="6"/>
      <c r="V30" s="6"/>
      <c r="W30" s="6"/>
      <c r="X30" s="6"/>
      <c r="Y30" s="6"/>
      <c r="Z30" s="6"/>
      <c r="AA30" s="6"/>
      <c r="AB30" s="38"/>
      <c r="AC30" s="6"/>
      <c r="AD30" s="6"/>
      <c r="AE30" s="6"/>
      <c r="AF30" s="6"/>
      <c r="AG30" s="6"/>
      <c r="AH30" s="6"/>
      <c r="AI30" s="6"/>
      <c r="AJ30" s="6"/>
      <c r="AK30" s="6"/>
      <c r="AL30" s="6"/>
      <c r="AM30" s="6"/>
      <c r="AN30" s="6"/>
      <c r="AO30" s="6"/>
      <c r="AP30" s="6"/>
      <c r="AQ30" s="6"/>
      <c r="AR30" s="6"/>
    </row>
    <row r="31" spans="1:44" ht="12.75" customHeight="1">
      <c r="A31" s="5"/>
      <c r="B31" s="5"/>
      <c r="C31" s="6"/>
      <c r="D31" s="6"/>
      <c r="E31" s="5"/>
      <c r="F31" s="5"/>
      <c r="G31" s="6"/>
      <c r="H31" s="5"/>
      <c r="I31" s="6"/>
      <c r="J31" s="5"/>
      <c r="K31" s="5"/>
      <c r="L31" s="6"/>
      <c r="M31" s="6"/>
      <c r="N31" s="6"/>
      <c r="O31" s="6"/>
      <c r="P31" s="6"/>
      <c r="Q31" s="6"/>
      <c r="R31" s="6"/>
      <c r="S31" s="6"/>
      <c r="T31" s="6"/>
      <c r="U31" s="6"/>
      <c r="V31" s="6"/>
      <c r="W31" s="6"/>
      <c r="X31" s="6"/>
      <c r="Y31" s="6"/>
      <c r="Z31" s="6"/>
      <c r="AA31" s="6"/>
      <c r="AB31" s="38"/>
      <c r="AC31" s="6"/>
      <c r="AD31" s="6"/>
      <c r="AE31" s="6"/>
      <c r="AF31" s="6"/>
      <c r="AG31" s="6"/>
      <c r="AH31" s="6"/>
      <c r="AI31" s="6"/>
      <c r="AJ31" s="6"/>
      <c r="AK31" s="6"/>
      <c r="AL31" s="6"/>
      <c r="AM31" s="6"/>
      <c r="AN31" s="6"/>
      <c r="AO31" s="6"/>
      <c r="AP31" s="6"/>
      <c r="AQ31" s="6"/>
      <c r="AR31" s="6"/>
    </row>
    <row r="32" spans="1:44" ht="12.75" customHeight="1">
      <c r="A32" s="4" t="s">
        <v>31</v>
      </c>
      <c r="B32" s="5">
        <f t="shared" ref="B32:B38" si="4">SUM(C32:AH32)</f>
        <v>13</v>
      </c>
      <c r="C32" s="6"/>
      <c r="D32" s="6"/>
      <c r="E32" s="5"/>
      <c r="F32" s="5"/>
      <c r="G32" s="5">
        <v>2</v>
      </c>
      <c r="H32" s="5"/>
      <c r="I32" s="5">
        <v>3</v>
      </c>
      <c r="J32" s="5"/>
      <c r="K32" s="5"/>
      <c r="L32" s="6"/>
      <c r="M32" s="6"/>
      <c r="N32" s="6"/>
      <c r="O32" s="6"/>
      <c r="P32" s="5">
        <v>8</v>
      </c>
      <c r="Q32" s="6"/>
      <c r="R32" s="6"/>
      <c r="S32" s="6"/>
      <c r="T32" s="6"/>
      <c r="U32" s="6"/>
      <c r="V32" s="6"/>
      <c r="W32" s="6"/>
      <c r="X32" s="6"/>
      <c r="Y32" s="6"/>
      <c r="Z32" s="6"/>
      <c r="AA32" s="6"/>
      <c r="AB32" s="38"/>
      <c r="AC32" s="6"/>
      <c r="AD32" s="6"/>
      <c r="AE32" s="6"/>
      <c r="AF32" s="6"/>
      <c r="AG32" s="6"/>
      <c r="AH32" s="6"/>
      <c r="AI32" s="6"/>
      <c r="AJ32" s="6"/>
      <c r="AK32" s="6"/>
      <c r="AL32" s="6"/>
      <c r="AM32" s="6"/>
      <c r="AN32" s="6"/>
      <c r="AO32" s="6"/>
      <c r="AP32" s="6"/>
      <c r="AQ32" s="6"/>
      <c r="AR32" s="6"/>
    </row>
    <row r="33" spans="1:44" ht="12.75" customHeight="1">
      <c r="A33" s="5" t="s">
        <v>32</v>
      </c>
      <c r="B33" s="5">
        <f t="shared" si="4"/>
        <v>0</v>
      </c>
      <c r="C33" s="6"/>
      <c r="D33" s="6"/>
      <c r="E33" s="5"/>
      <c r="F33" s="5"/>
      <c r="G33" s="5"/>
      <c r="H33" s="5"/>
      <c r="I33" s="6"/>
      <c r="J33" s="5"/>
      <c r="K33" s="5"/>
      <c r="L33" s="6"/>
      <c r="M33" s="6"/>
      <c r="N33" s="6"/>
      <c r="O33" s="6"/>
      <c r="P33" s="6"/>
      <c r="Q33" s="6"/>
      <c r="R33" s="6"/>
      <c r="S33" s="6"/>
      <c r="T33" s="6"/>
      <c r="U33" s="6"/>
      <c r="V33" s="6"/>
      <c r="W33" s="6"/>
      <c r="X33" s="6"/>
      <c r="Y33" s="6"/>
      <c r="Z33" s="6"/>
      <c r="AA33" s="6"/>
      <c r="AB33" s="38"/>
      <c r="AC33" s="6"/>
      <c r="AD33" s="6"/>
      <c r="AE33" s="6"/>
      <c r="AF33" s="6"/>
      <c r="AG33" s="6"/>
      <c r="AH33" s="6"/>
      <c r="AI33" s="6"/>
      <c r="AJ33" s="6"/>
      <c r="AK33" s="6"/>
      <c r="AL33" s="6"/>
      <c r="AM33" s="6"/>
      <c r="AN33" s="6"/>
      <c r="AO33" s="6"/>
      <c r="AP33" s="6"/>
      <c r="AQ33" s="6"/>
      <c r="AR33" s="6"/>
    </row>
    <row r="34" spans="1:44" ht="12.75" customHeight="1">
      <c r="A34" s="58" t="s">
        <v>33</v>
      </c>
      <c r="B34" s="5">
        <f t="shared" si="4"/>
        <v>2</v>
      </c>
      <c r="C34" s="17"/>
      <c r="D34" s="17"/>
      <c r="E34" s="17"/>
      <c r="F34" s="17"/>
      <c r="G34" s="17"/>
      <c r="H34" s="17"/>
      <c r="I34" s="17">
        <v>2</v>
      </c>
      <c r="J34" s="17"/>
      <c r="K34" s="17"/>
      <c r="L34" s="17"/>
      <c r="M34" s="17"/>
      <c r="N34" s="17"/>
      <c r="O34" s="17"/>
      <c r="P34" s="17"/>
      <c r="Q34" s="17"/>
      <c r="R34" s="17"/>
      <c r="S34" s="17"/>
      <c r="T34" s="17"/>
      <c r="U34" s="17"/>
      <c r="V34" s="6"/>
      <c r="W34" s="6"/>
      <c r="X34" s="6"/>
      <c r="Y34" s="6"/>
      <c r="Z34" s="6"/>
      <c r="AA34" s="6"/>
      <c r="AB34" s="38"/>
      <c r="AC34" s="6"/>
      <c r="AD34" s="6"/>
      <c r="AE34" s="6"/>
      <c r="AF34" s="6"/>
      <c r="AG34" s="6"/>
      <c r="AH34" s="6"/>
      <c r="AI34" s="6"/>
      <c r="AJ34" s="6"/>
      <c r="AK34" s="6"/>
      <c r="AL34" s="6"/>
      <c r="AM34" s="6"/>
      <c r="AN34" s="6"/>
      <c r="AO34" s="6"/>
      <c r="AP34" s="6"/>
      <c r="AQ34" s="6"/>
      <c r="AR34" s="6"/>
    </row>
    <row r="35" spans="1:44" ht="12.75" customHeight="1">
      <c r="A35" s="5" t="s">
        <v>414</v>
      </c>
      <c r="B35" s="5">
        <f t="shared" si="4"/>
        <v>0</v>
      </c>
      <c r="C35" s="6"/>
      <c r="D35" s="6"/>
      <c r="E35" s="5"/>
      <c r="F35" s="5"/>
      <c r="G35" s="6"/>
      <c r="H35" s="5"/>
      <c r="I35" s="6"/>
      <c r="J35" s="5"/>
      <c r="K35" s="5"/>
      <c r="L35" s="6"/>
      <c r="M35" s="6"/>
      <c r="N35" s="6"/>
      <c r="O35" s="6"/>
      <c r="P35" s="6"/>
      <c r="Q35" s="6"/>
      <c r="R35" s="6"/>
      <c r="S35" s="6"/>
      <c r="T35" s="6"/>
      <c r="U35" s="6"/>
      <c r="V35" s="6"/>
      <c r="W35" s="6"/>
      <c r="X35" s="6"/>
      <c r="Y35" s="6"/>
      <c r="Z35" s="6"/>
      <c r="AA35" s="6"/>
      <c r="AB35" s="38"/>
      <c r="AC35" s="6"/>
      <c r="AD35" s="6"/>
      <c r="AE35" s="6"/>
      <c r="AF35" s="6"/>
      <c r="AG35" s="6"/>
      <c r="AH35" s="6"/>
      <c r="AI35" s="6"/>
      <c r="AJ35" s="6"/>
      <c r="AK35" s="6"/>
      <c r="AL35" s="6"/>
      <c r="AM35" s="6"/>
      <c r="AN35" s="6"/>
      <c r="AO35" s="6"/>
      <c r="AP35" s="6"/>
      <c r="AQ35" s="6"/>
      <c r="AR35" s="6"/>
    </row>
    <row r="36" spans="1:44" ht="12.75" customHeight="1">
      <c r="A36" s="5" t="s">
        <v>36</v>
      </c>
      <c r="B36" s="5">
        <f t="shared" si="4"/>
        <v>0</v>
      </c>
      <c r="C36" s="6"/>
      <c r="D36" s="6"/>
      <c r="E36" s="5"/>
      <c r="F36" s="5"/>
      <c r="G36" s="6"/>
      <c r="H36" s="5"/>
      <c r="I36" s="6"/>
      <c r="J36" s="5"/>
      <c r="K36" s="5"/>
      <c r="L36" s="6"/>
      <c r="M36" s="6"/>
      <c r="N36" s="6"/>
      <c r="O36" s="6"/>
      <c r="P36" s="6"/>
      <c r="Q36" s="6"/>
      <c r="R36" s="6"/>
      <c r="S36" s="6"/>
      <c r="T36" s="6"/>
      <c r="U36" s="6"/>
      <c r="V36" s="6"/>
      <c r="W36" s="6"/>
      <c r="X36" s="6"/>
      <c r="Y36" s="6"/>
      <c r="Z36" s="6"/>
      <c r="AA36" s="6"/>
      <c r="AB36" s="38"/>
      <c r="AC36" s="6"/>
      <c r="AD36" s="6"/>
      <c r="AE36" s="6"/>
      <c r="AF36" s="6"/>
      <c r="AG36" s="6"/>
      <c r="AH36" s="6"/>
      <c r="AI36" s="6"/>
      <c r="AJ36" s="6"/>
      <c r="AK36" s="6"/>
      <c r="AL36" s="6"/>
      <c r="AM36" s="6"/>
      <c r="AN36" s="6"/>
      <c r="AO36" s="6"/>
      <c r="AP36" s="6"/>
      <c r="AQ36" s="6"/>
      <c r="AR36" s="6"/>
    </row>
    <row r="37" spans="1:44" ht="12.75" customHeight="1">
      <c r="A37" s="5" t="s">
        <v>129</v>
      </c>
      <c r="B37" s="5">
        <f t="shared" si="4"/>
        <v>0</v>
      </c>
      <c r="C37" s="6"/>
      <c r="D37" s="6"/>
      <c r="E37" s="5"/>
      <c r="F37" s="5"/>
      <c r="G37" s="6"/>
      <c r="H37" s="5"/>
      <c r="I37" s="6"/>
      <c r="J37" s="5"/>
      <c r="K37" s="5"/>
      <c r="L37" s="6"/>
      <c r="M37" s="6"/>
      <c r="N37" s="6"/>
      <c r="O37" s="6"/>
      <c r="P37" s="6"/>
      <c r="Q37" s="6"/>
      <c r="R37" s="6"/>
      <c r="S37" s="6"/>
      <c r="T37" s="6"/>
      <c r="U37" s="6"/>
      <c r="V37" s="6"/>
      <c r="W37" s="6"/>
      <c r="X37" s="6"/>
      <c r="Y37" s="6"/>
      <c r="Z37" s="6"/>
      <c r="AA37" s="6"/>
      <c r="AB37" s="38"/>
      <c r="AC37" s="6"/>
      <c r="AD37" s="6"/>
      <c r="AE37" s="6"/>
      <c r="AF37" s="6"/>
      <c r="AG37" s="6"/>
      <c r="AH37" s="6"/>
      <c r="AI37" s="6"/>
      <c r="AJ37" s="6"/>
      <c r="AK37" s="6"/>
      <c r="AL37" s="6"/>
      <c r="AM37" s="6"/>
      <c r="AN37" s="6"/>
      <c r="AO37" s="6"/>
      <c r="AP37" s="6"/>
      <c r="AQ37" s="6"/>
      <c r="AR37" s="6"/>
    </row>
    <row r="38" spans="1:44" ht="12.75" customHeight="1">
      <c r="A38" s="58" t="s">
        <v>37</v>
      </c>
      <c r="B38" s="5">
        <f t="shared" si="4"/>
        <v>0</v>
      </c>
      <c r="C38" s="17"/>
      <c r="D38" s="17"/>
      <c r="E38" s="17"/>
      <c r="F38" s="17"/>
      <c r="G38" s="17"/>
      <c r="H38" s="17"/>
      <c r="I38" s="17"/>
      <c r="J38" s="17"/>
      <c r="K38" s="17"/>
      <c r="L38" s="17"/>
      <c r="M38" s="17"/>
      <c r="N38" s="17"/>
      <c r="O38" s="17"/>
      <c r="P38" s="17"/>
      <c r="Q38" s="17"/>
      <c r="R38" s="17"/>
      <c r="S38" s="17"/>
      <c r="T38" s="17"/>
      <c r="U38" s="17"/>
      <c r="V38" s="6"/>
      <c r="W38" s="6"/>
      <c r="X38" s="6"/>
      <c r="Y38" s="6"/>
      <c r="Z38" s="6"/>
      <c r="AA38" s="6"/>
      <c r="AB38" s="38"/>
      <c r="AC38" s="6"/>
      <c r="AD38" s="6"/>
      <c r="AE38" s="6"/>
      <c r="AF38" s="6"/>
      <c r="AG38" s="6"/>
      <c r="AH38" s="6"/>
      <c r="AI38" s="6"/>
      <c r="AJ38" s="6"/>
      <c r="AK38" s="6"/>
      <c r="AL38" s="6"/>
      <c r="AM38" s="6"/>
      <c r="AN38" s="6"/>
      <c r="AO38" s="6"/>
      <c r="AP38" s="6"/>
      <c r="AQ38" s="6"/>
      <c r="AR38" s="6"/>
    </row>
    <row r="39" spans="1:44" ht="12.75" customHeight="1">
      <c r="A39" s="5"/>
      <c r="B39" s="5"/>
      <c r="C39" s="6"/>
      <c r="D39" s="6"/>
      <c r="E39" s="5"/>
      <c r="F39" s="5"/>
      <c r="G39" s="6"/>
      <c r="H39" s="5"/>
      <c r="I39" s="6"/>
      <c r="J39" s="5"/>
      <c r="K39" s="5"/>
      <c r="L39" s="6"/>
      <c r="M39" s="6"/>
      <c r="N39" s="6"/>
      <c r="O39" s="6"/>
      <c r="P39" s="6"/>
      <c r="Q39" s="6"/>
      <c r="R39" s="6"/>
      <c r="S39" s="6"/>
      <c r="T39" s="6"/>
      <c r="U39" s="6"/>
      <c r="V39" s="6"/>
      <c r="W39" s="6"/>
      <c r="X39" s="6"/>
      <c r="Y39" s="6"/>
      <c r="Z39" s="6"/>
      <c r="AA39" s="6"/>
      <c r="AB39" s="38"/>
      <c r="AC39" s="6"/>
      <c r="AD39" s="6"/>
      <c r="AE39" s="6"/>
      <c r="AF39" s="6"/>
      <c r="AG39" s="6"/>
      <c r="AH39" s="6"/>
      <c r="AI39" s="6"/>
      <c r="AJ39" s="6"/>
      <c r="AK39" s="6"/>
      <c r="AL39" s="6"/>
      <c r="AM39" s="6"/>
      <c r="AN39" s="6"/>
      <c r="AO39" s="6"/>
      <c r="AP39" s="6"/>
      <c r="AQ39" s="6"/>
      <c r="AR39" s="6"/>
    </row>
    <row r="40" spans="1:44" ht="12.75" customHeight="1">
      <c r="A40" s="5" t="s">
        <v>416</v>
      </c>
      <c r="B40" s="5">
        <f t="shared" ref="B40:B45" si="5">SUM(C40:AH40)</f>
        <v>0</v>
      </c>
      <c r="C40" s="6"/>
      <c r="D40" s="6"/>
      <c r="E40" s="5"/>
      <c r="F40" s="5"/>
      <c r="G40" s="6"/>
      <c r="H40" s="5"/>
      <c r="I40" s="6"/>
      <c r="J40" s="5"/>
      <c r="K40" s="5"/>
      <c r="L40" s="6"/>
      <c r="M40" s="6"/>
      <c r="N40" s="6"/>
      <c r="O40" s="6"/>
      <c r="P40" s="6"/>
      <c r="Q40" s="6"/>
      <c r="R40" s="6"/>
      <c r="S40" s="6"/>
      <c r="T40" s="6"/>
      <c r="U40" s="6"/>
      <c r="V40" s="6"/>
      <c r="W40" s="6"/>
      <c r="X40" s="6"/>
      <c r="Y40" s="6"/>
      <c r="Z40" s="6"/>
      <c r="AA40" s="6"/>
      <c r="AB40" s="38"/>
      <c r="AC40" s="6"/>
      <c r="AD40" s="6"/>
      <c r="AE40" s="6"/>
      <c r="AF40" s="6"/>
      <c r="AG40" s="6"/>
      <c r="AH40" s="6"/>
      <c r="AI40" s="6"/>
      <c r="AJ40" s="6"/>
      <c r="AK40" s="6"/>
      <c r="AL40" s="6"/>
      <c r="AM40" s="6"/>
      <c r="AN40" s="6"/>
      <c r="AO40" s="6"/>
      <c r="AP40" s="6"/>
      <c r="AQ40" s="6"/>
      <c r="AR40" s="6"/>
    </row>
    <row r="41" spans="1:44" ht="12.75" customHeight="1">
      <c r="A41" s="5" t="s">
        <v>41</v>
      </c>
      <c r="B41" s="5">
        <f t="shared" si="5"/>
        <v>0</v>
      </c>
      <c r="C41" s="6"/>
      <c r="D41" s="6"/>
      <c r="E41" s="5"/>
      <c r="F41" s="5"/>
      <c r="G41" s="6"/>
      <c r="H41" s="5"/>
      <c r="I41" s="6"/>
      <c r="J41" s="5"/>
      <c r="K41" s="5"/>
      <c r="L41" s="6"/>
      <c r="M41" s="6"/>
      <c r="N41" s="6"/>
      <c r="O41" s="6"/>
      <c r="P41" s="6"/>
      <c r="Q41" s="6"/>
      <c r="R41" s="6"/>
      <c r="S41" s="6"/>
      <c r="T41" s="6"/>
      <c r="U41" s="6"/>
      <c r="V41" s="6"/>
      <c r="W41" s="6"/>
      <c r="X41" s="6"/>
      <c r="Y41" s="6"/>
      <c r="Z41" s="6"/>
      <c r="AA41" s="6"/>
      <c r="AB41" s="38"/>
      <c r="AC41" s="6"/>
      <c r="AD41" s="6"/>
      <c r="AE41" s="6"/>
      <c r="AF41" s="6"/>
      <c r="AG41" s="6"/>
      <c r="AH41" s="6"/>
      <c r="AI41" s="6"/>
      <c r="AJ41" s="6"/>
      <c r="AK41" s="6"/>
      <c r="AL41" s="6"/>
      <c r="AM41" s="6"/>
      <c r="AN41" s="6"/>
      <c r="AO41" s="6"/>
      <c r="AP41" s="6"/>
      <c r="AQ41" s="6"/>
      <c r="AR41" s="6"/>
    </row>
    <row r="42" spans="1:44" ht="12.75" customHeight="1">
      <c r="A42" s="5" t="s">
        <v>38</v>
      </c>
      <c r="B42" s="5">
        <f t="shared" si="5"/>
        <v>0</v>
      </c>
      <c r="C42" s="6"/>
      <c r="D42" s="6"/>
      <c r="E42" s="5"/>
      <c r="F42" s="5"/>
      <c r="G42" s="6"/>
      <c r="H42" s="5"/>
      <c r="I42" s="6"/>
      <c r="J42" s="5"/>
      <c r="K42" s="5"/>
      <c r="L42" s="6"/>
      <c r="M42" s="6"/>
      <c r="N42" s="6"/>
      <c r="O42" s="6"/>
      <c r="P42" s="6"/>
      <c r="Q42" s="6"/>
      <c r="R42" s="6"/>
      <c r="S42" s="6"/>
      <c r="T42" s="6"/>
      <c r="U42" s="6"/>
      <c r="V42" s="6"/>
      <c r="W42" s="6"/>
      <c r="X42" s="6"/>
      <c r="Y42" s="6"/>
      <c r="Z42" s="6"/>
      <c r="AA42" s="6"/>
      <c r="AB42" s="38"/>
      <c r="AC42" s="6"/>
      <c r="AD42" s="6"/>
      <c r="AE42" s="6"/>
      <c r="AF42" s="6"/>
      <c r="AG42" s="6"/>
      <c r="AH42" s="6"/>
      <c r="AI42" s="6"/>
      <c r="AJ42" s="6"/>
      <c r="AK42" s="6"/>
      <c r="AL42" s="6"/>
      <c r="AM42" s="6"/>
      <c r="AN42" s="6"/>
      <c r="AO42" s="6"/>
      <c r="AP42" s="6"/>
      <c r="AQ42" s="6"/>
      <c r="AR42" s="6"/>
    </row>
    <row r="43" spans="1:44" ht="12.75" customHeight="1">
      <c r="A43" s="5" t="s">
        <v>39</v>
      </c>
      <c r="B43" s="5">
        <f t="shared" si="5"/>
        <v>0</v>
      </c>
      <c r="C43" s="6"/>
      <c r="D43" s="6"/>
      <c r="E43" s="5"/>
      <c r="F43" s="5"/>
      <c r="G43" s="6"/>
      <c r="H43" s="5"/>
      <c r="I43" s="6"/>
      <c r="J43" s="5"/>
      <c r="K43" s="5"/>
      <c r="L43" s="6"/>
      <c r="M43" s="6"/>
      <c r="N43" s="6"/>
      <c r="O43" s="6"/>
      <c r="P43" s="6"/>
      <c r="Q43" s="6"/>
      <c r="R43" s="6"/>
      <c r="S43" s="6"/>
      <c r="T43" s="6"/>
      <c r="U43" s="6"/>
      <c r="V43" s="6"/>
      <c r="W43" s="6"/>
      <c r="X43" s="6"/>
      <c r="Y43" s="6"/>
      <c r="Z43" s="6"/>
      <c r="AA43" s="6"/>
      <c r="AB43" s="38"/>
      <c r="AC43" s="6"/>
      <c r="AD43" s="6"/>
      <c r="AE43" s="6"/>
      <c r="AF43" s="6"/>
      <c r="AG43" s="6"/>
      <c r="AH43" s="6"/>
      <c r="AI43" s="6"/>
      <c r="AJ43" s="6"/>
      <c r="AK43" s="6"/>
      <c r="AL43" s="6"/>
      <c r="AM43" s="6"/>
      <c r="AN43" s="6"/>
      <c r="AO43" s="6"/>
      <c r="AP43" s="6"/>
      <c r="AQ43" s="6"/>
      <c r="AR43" s="6"/>
    </row>
    <row r="44" spans="1:44" ht="12.75" customHeight="1">
      <c r="A44" s="5" t="s">
        <v>40</v>
      </c>
      <c r="B44" s="5">
        <f t="shared" si="5"/>
        <v>0</v>
      </c>
      <c r="C44" s="6"/>
      <c r="D44" s="6"/>
      <c r="E44" s="5"/>
      <c r="F44" s="5"/>
      <c r="G44" s="6"/>
      <c r="H44" s="5"/>
      <c r="I44" s="6"/>
      <c r="J44" s="5"/>
      <c r="K44" s="5"/>
      <c r="L44" s="6"/>
      <c r="M44" s="6"/>
      <c r="N44" s="6"/>
      <c r="O44" s="6"/>
      <c r="P44" s="6"/>
      <c r="Q44" s="6"/>
      <c r="R44" s="6"/>
      <c r="S44" s="6"/>
      <c r="T44" s="6"/>
      <c r="U44" s="6"/>
      <c r="V44" s="6"/>
      <c r="W44" s="6"/>
      <c r="X44" s="6"/>
      <c r="Y44" s="6"/>
      <c r="Z44" s="6"/>
      <c r="AA44" s="6"/>
      <c r="AB44" s="38"/>
      <c r="AC44" s="6"/>
      <c r="AD44" s="6"/>
      <c r="AE44" s="6"/>
      <c r="AF44" s="6"/>
      <c r="AG44" s="6"/>
      <c r="AH44" s="6"/>
      <c r="AI44" s="6"/>
      <c r="AJ44" s="6"/>
      <c r="AK44" s="6"/>
      <c r="AL44" s="6"/>
      <c r="AM44" s="6"/>
      <c r="AN44" s="6"/>
      <c r="AO44" s="6"/>
      <c r="AP44" s="6"/>
      <c r="AQ44" s="6"/>
      <c r="AR44" s="6"/>
    </row>
    <row r="45" spans="1:44" ht="12.75" customHeight="1">
      <c r="A45" s="58" t="s">
        <v>42</v>
      </c>
      <c r="B45" s="5">
        <f t="shared" si="5"/>
        <v>0</v>
      </c>
      <c r="C45" s="6"/>
      <c r="D45" s="6"/>
      <c r="E45" s="5"/>
      <c r="F45" s="5"/>
      <c r="G45" s="6"/>
      <c r="H45" s="5"/>
      <c r="I45" s="6"/>
      <c r="J45" s="5"/>
      <c r="K45" s="5"/>
      <c r="L45" s="6"/>
      <c r="M45" s="6"/>
      <c r="N45" s="6"/>
      <c r="O45" s="6"/>
      <c r="P45" s="6"/>
      <c r="Q45" s="6"/>
      <c r="R45" s="6"/>
      <c r="S45" s="6"/>
      <c r="T45" s="6"/>
      <c r="U45" s="6"/>
      <c r="V45" s="6"/>
      <c r="W45" s="6"/>
      <c r="X45" s="6"/>
      <c r="Y45" s="6"/>
      <c r="Z45" s="6"/>
      <c r="AA45" s="6"/>
      <c r="AB45" s="38"/>
      <c r="AC45" s="6"/>
      <c r="AD45" s="6"/>
      <c r="AE45" s="6"/>
      <c r="AF45" s="6"/>
      <c r="AG45" s="6"/>
      <c r="AH45" s="6"/>
      <c r="AI45" s="6"/>
      <c r="AJ45" s="6"/>
      <c r="AK45" s="6"/>
      <c r="AL45" s="6"/>
      <c r="AM45" s="6"/>
      <c r="AN45" s="6"/>
      <c r="AO45" s="6"/>
      <c r="AP45" s="6"/>
      <c r="AQ45" s="6"/>
      <c r="AR45" s="6"/>
    </row>
    <row r="46" spans="1:44" ht="12.75" customHeight="1">
      <c r="A46" s="5"/>
      <c r="B46" s="5"/>
      <c r="C46" s="6"/>
      <c r="D46" s="6"/>
      <c r="E46" s="5"/>
      <c r="F46" s="5"/>
      <c r="G46" s="6"/>
      <c r="H46" s="5"/>
      <c r="I46" s="6"/>
      <c r="J46" s="5"/>
      <c r="K46" s="5"/>
      <c r="L46" s="6"/>
      <c r="M46" s="6"/>
      <c r="N46" s="6"/>
      <c r="O46" s="6"/>
      <c r="P46" s="6"/>
      <c r="Q46" s="6"/>
      <c r="R46" s="6"/>
      <c r="S46" s="6"/>
      <c r="T46" s="6"/>
      <c r="U46" s="6"/>
      <c r="V46" s="6"/>
      <c r="W46" s="6"/>
      <c r="X46" s="6"/>
      <c r="Y46" s="6"/>
      <c r="Z46" s="6"/>
      <c r="AA46" s="6"/>
      <c r="AB46" s="38"/>
      <c r="AC46" s="6"/>
      <c r="AD46" s="6"/>
      <c r="AE46" s="6"/>
      <c r="AF46" s="6"/>
      <c r="AG46" s="6"/>
      <c r="AH46" s="6"/>
      <c r="AI46" s="6"/>
      <c r="AJ46" s="6"/>
      <c r="AK46" s="6"/>
      <c r="AL46" s="6"/>
      <c r="AM46" s="6"/>
      <c r="AN46" s="6"/>
      <c r="AO46" s="6"/>
      <c r="AP46" s="6"/>
      <c r="AQ46" s="6"/>
      <c r="AR46" s="6"/>
    </row>
    <row r="47" spans="1:44" ht="12.75" customHeight="1">
      <c r="A47" s="5" t="s">
        <v>43</v>
      </c>
      <c r="B47" s="5">
        <f t="shared" ref="B47:B56" si="6">SUM(C47:AH47)</f>
        <v>0</v>
      </c>
      <c r="C47" s="6"/>
      <c r="D47" s="6"/>
      <c r="E47" s="5"/>
      <c r="F47" s="5"/>
      <c r="G47" s="6"/>
      <c r="H47" s="5"/>
      <c r="I47" s="6"/>
      <c r="J47" s="5"/>
      <c r="K47" s="5"/>
      <c r="L47" s="6"/>
      <c r="M47" s="6"/>
      <c r="N47" s="6"/>
      <c r="O47" s="6"/>
      <c r="P47" s="6"/>
      <c r="Q47" s="6"/>
      <c r="R47" s="6"/>
      <c r="S47" s="6"/>
      <c r="T47" s="6"/>
      <c r="U47" s="6"/>
      <c r="V47" s="6"/>
      <c r="W47" s="6"/>
      <c r="X47" s="6"/>
      <c r="Y47" s="6"/>
      <c r="Z47" s="6"/>
      <c r="AA47" s="6"/>
      <c r="AB47" s="38"/>
      <c r="AC47" s="6"/>
      <c r="AD47" s="6"/>
      <c r="AE47" s="6"/>
      <c r="AF47" s="6"/>
      <c r="AG47" s="6"/>
      <c r="AH47" s="6"/>
      <c r="AI47" s="6"/>
      <c r="AJ47" s="6"/>
      <c r="AK47" s="6"/>
      <c r="AL47" s="6"/>
      <c r="AM47" s="6"/>
      <c r="AN47" s="6"/>
      <c r="AO47" s="6"/>
      <c r="AP47" s="6"/>
      <c r="AQ47" s="6"/>
      <c r="AR47" s="6"/>
    </row>
    <row r="48" spans="1:44" ht="12.75" customHeight="1">
      <c r="A48" s="5" t="s">
        <v>44</v>
      </c>
      <c r="B48" s="5">
        <f t="shared" si="6"/>
        <v>0</v>
      </c>
      <c r="C48" s="6"/>
      <c r="D48" s="6"/>
      <c r="E48" s="5"/>
      <c r="F48" s="5"/>
      <c r="G48" s="6"/>
      <c r="H48" s="5"/>
      <c r="I48" s="6"/>
      <c r="J48" s="5"/>
      <c r="K48" s="5"/>
      <c r="L48" s="6"/>
      <c r="M48" s="6"/>
      <c r="N48" s="6"/>
      <c r="O48" s="6"/>
      <c r="P48" s="6"/>
      <c r="Q48" s="6"/>
      <c r="R48" s="6"/>
      <c r="S48" s="6"/>
      <c r="T48" s="6"/>
      <c r="U48" s="6"/>
      <c r="V48" s="6"/>
      <c r="W48" s="6"/>
      <c r="X48" s="6"/>
      <c r="Y48" s="6"/>
      <c r="Z48" s="6"/>
      <c r="AA48" s="6"/>
      <c r="AB48" s="38"/>
      <c r="AC48" s="6"/>
      <c r="AD48" s="6"/>
      <c r="AE48" s="6"/>
      <c r="AF48" s="6"/>
      <c r="AG48" s="6"/>
      <c r="AH48" s="6"/>
      <c r="AI48" s="6"/>
      <c r="AJ48" s="6"/>
      <c r="AK48" s="6"/>
      <c r="AL48" s="6"/>
      <c r="AM48" s="6"/>
      <c r="AN48" s="6"/>
      <c r="AO48" s="6"/>
      <c r="AP48" s="6"/>
      <c r="AQ48" s="6"/>
      <c r="AR48" s="6"/>
    </row>
    <row r="49" spans="1:44" ht="12.75" customHeight="1">
      <c r="A49" s="5" t="s">
        <v>45</v>
      </c>
      <c r="B49" s="5">
        <f t="shared" si="6"/>
        <v>0</v>
      </c>
      <c r="C49" s="6"/>
      <c r="D49" s="6"/>
      <c r="E49" s="5"/>
      <c r="F49" s="5"/>
      <c r="G49" s="6"/>
      <c r="H49" s="5"/>
      <c r="I49" s="6"/>
      <c r="J49" s="5"/>
      <c r="K49" s="5"/>
      <c r="L49" s="6"/>
      <c r="M49" s="6"/>
      <c r="N49" s="6"/>
      <c r="O49" s="6"/>
      <c r="P49" s="6"/>
      <c r="Q49" s="6"/>
      <c r="R49" s="6"/>
      <c r="S49" s="6"/>
      <c r="T49" s="6"/>
      <c r="U49" s="6"/>
      <c r="V49" s="6"/>
      <c r="W49" s="6"/>
      <c r="X49" s="6"/>
      <c r="Y49" s="6"/>
      <c r="Z49" s="6"/>
      <c r="AA49" s="6"/>
      <c r="AB49" s="38"/>
      <c r="AC49" s="6"/>
      <c r="AD49" s="6"/>
      <c r="AE49" s="6"/>
      <c r="AF49" s="6"/>
      <c r="AG49" s="6"/>
      <c r="AH49" s="6"/>
      <c r="AI49" s="6"/>
      <c r="AJ49" s="6"/>
      <c r="AK49" s="6"/>
      <c r="AL49" s="6"/>
      <c r="AM49" s="6"/>
      <c r="AN49" s="6"/>
      <c r="AO49" s="6"/>
      <c r="AP49" s="6"/>
      <c r="AQ49" s="6"/>
      <c r="AR49" s="6"/>
    </row>
    <row r="50" spans="1:44" ht="12.75" customHeight="1">
      <c r="A50" s="58" t="s">
        <v>131</v>
      </c>
      <c r="B50" s="5">
        <f t="shared" si="6"/>
        <v>0</v>
      </c>
      <c r="C50" s="17"/>
      <c r="D50" s="17"/>
      <c r="E50" s="17"/>
      <c r="F50" s="17"/>
      <c r="G50" s="17"/>
      <c r="H50" s="17"/>
      <c r="I50" s="17"/>
      <c r="J50" s="17"/>
      <c r="K50" s="17"/>
      <c r="L50" s="17"/>
      <c r="M50" s="17"/>
      <c r="N50" s="17"/>
      <c r="O50" s="17"/>
      <c r="P50" s="17"/>
      <c r="Q50" s="17"/>
      <c r="R50" s="17"/>
      <c r="S50" s="17"/>
      <c r="T50" s="17"/>
      <c r="U50" s="17"/>
      <c r="V50" s="6"/>
      <c r="W50" s="6"/>
      <c r="X50" s="6"/>
      <c r="Y50" s="6"/>
      <c r="Z50" s="6"/>
      <c r="AA50" s="6"/>
      <c r="AB50" s="38"/>
      <c r="AC50" s="6"/>
      <c r="AD50" s="6"/>
      <c r="AE50" s="6"/>
      <c r="AF50" s="6"/>
      <c r="AG50" s="6"/>
      <c r="AH50" s="6"/>
      <c r="AI50" s="6"/>
      <c r="AJ50" s="6"/>
      <c r="AK50" s="6"/>
      <c r="AL50" s="6"/>
      <c r="AM50" s="6"/>
      <c r="AN50" s="6"/>
      <c r="AO50" s="6"/>
      <c r="AP50" s="6"/>
      <c r="AQ50" s="6"/>
      <c r="AR50" s="6"/>
    </row>
    <row r="51" spans="1:44" ht="12.75" customHeight="1">
      <c r="A51" s="4" t="s">
        <v>47</v>
      </c>
      <c r="B51" s="5">
        <f t="shared" si="6"/>
        <v>1</v>
      </c>
      <c r="C51" s="6"/>
      <c r="D51" s="6"/>
      <c r="E51" s="5"/>
      <c r="F51" s="5"/>
      <c r="G51" s="6"/>
      <c r="H51" s="5"/>
      <c r="I51" s="5">
        <v>1</v>
      </c>
      <c r="J51" s="5"/>
      <c r="K51" s="5"/>
      <c r="L51" s="6"/>
      <c r="M51" s="6"/>
      <c r="N51" s="6"/>
      <c r="O51" s="6"/>
      <c r="P51" s="6"/>
      <c r="Q51" s="6"/>
      <c r="R51" s="6"/>
      <c r="S51" s="6"/>
      <c r="T51" s="6"/>
      <c r="U51" s="6"/>
      <c r="V51" s="6"/>
      <c r="W51" s="6"/>
      <c r="X51" s="6"/>
      <c r="Y51" s="6"/>
      <c r="Z51" s="6"/>
      <c r="AA51" s="6"/>
      <c r="AB51" s="38"/>
      <c r="AC51" s="6"/>
      <c r="AD51" s="6"/>
      <c r="AE51" s="6"/>
      <c r="AF51" s="6"/>
      <c r="AG51" s="6"/>
      <c r="AH51" s="6"/>
      <c r="AI51" s="6"/>
      <c r="AJ51" s="6"/>
      <c r="AK51" s="6"/>
      <c r="AL51" s="6"/>
      <c r="AM51" s="6"/>
      <c r="AN51" s="6"/>
      <c r="AO51" s="6"/>
      <c r="AP51" s="6"/>
      <c r="AQ51" s="6"/>
      <c r="AR51" s="6"/>
    </row>
    <row r="52" spans="1:44" ht="12.75" customHeight="1">
      <c r="A52" s="5" t="s">
        <v>48</v>
      </c>
      <c r="B52" s="5">
        <f t="shared" si="6"/>
        <v>0</v>
      </c>
      <c r="C52" s="6"/>
      <c r="D52" s="6"/>
      <c r="E52" s="5"/>
      <c r="F52" s="5"/>
      <c r="G52" s="6"/>
      <c r="H52" s="5"/>
      <c r="I52" s="6"/>
      <c r="J52" s="5"/>
      <c r="K52" s="5"/>
      <c r="L52" s="6"/>
      <c r="M52" s="6"/>
      <c r="N52" s="6"/>
      <c r="O52" s="6"/>
      <c r="P52" s="6"/>
      <c r="Q52" s="6"/>
      <c r="R52" s="6"/>
      <c r="S52" s="6"/>
      <c r="T52" s="6"/>
      <c r="U52" s="6"/>
      <c r="V52" s="6"/>
      <c r="W52" s="6"/>
      <c r="X52" s="6"/>
      <c r="Y52" s="6"/>
      <c r="Z52" s="6"/>
      <c r="AA52" s="6"/>
      <c r="AB52" s="38"/>
      <c r="AC52" s="6"/>
      <c r="AD52" s="6"/>
      <c r="AE52" s="6"/>
      <c r="AF52" s="6"/>
      <c r="AG52" s="6"/>
      <c r="AH52" s="6"/>
      <c r="AI52" s="6"/>
      <c r="AJ52" s="6"/>
      <c r="AK52" s="6"/>
      <c r="AL52" s="6"/>
      <c r="AM52" s="6"/>
      <c r="AN52" s="6"/>
      <c r="AO52" s="6"/>
      <c r="AP52" s="6"/>
      <c r="AQ52" s="6"/>
      <c r="AR52" s="6"/>
    </row>
    <row r="53" spans="1:44" ht="12.75" customHeight="1">
      <c r="A53" s="5" t="s">
        <v>49</v>
      </c>
      <c r="B53" s="5">
        <f t="shared" si="6"/>
        <v>0</v>
      </c>
      <c r="C53" s="6"/>
      <c r="D53" s="6"/>
      <c r="E53" s="5"/>
      <c r="F53" s="5"/>
      <c r="G53" s="6"/>
      <c r="H53" s="5"/>
      <c r="I53" s="6"/>
      <c r="J53" s="5"/>
      <c r="K53" s="5"/>
      <c r="L53" s="6"/>
      <c r="M53" s="6"/>
      <c r="N53" s="6"/>
      <c r="O53" s="6"/>
      <c r="P53" s="6"/>
      <c r="Q53" s="6"/>
      <c r="R53" s="6"/>
      <c r="S53" s="6"/>
      <c r="T53" s="6"/>
      <c r="U53" s="6"/>
      <c r="V53" s="6"/>
      <c r="W53" s="6"/>
      <c r="X53" s="6"/>
      <c r="Y53" s="6"/>
      <c r="Z53" s="6"/>
      <c r="AA53" s="6"/>
      <c r="AB53" s="38"/>
      <c r="AC53" s="6"/>
      <c r="AD53" s="6"/>
      <c r="AE53" s="6"/>
      <c r="AF53" s="6"/>
      <c r="AG53" s="6"/>
      <c r="AH53" s="6"/>
      <c r="AI53" s="6"/>
      <c r="AJ53" s="6"/>
      <c r="AK53" s="6"/>
      <c r="AL53" s="6"/>
      <c r="AM53" s="6"/>
      <c r="AN53" s="6"/>
      <c r="AO53" s="6"/>
      <c r="AP53" s="6"/>
      <c r="AQ53" s="6"/>
      <c r="AR53" s="6"/>
    </row>
    <row r="54" spans="1:44" ht="12.75" customHeight="1">
      <c r="A54" s="5" t="s">
        <v>50</v>
      </c>
      <c r="B54" s="5">
        <f t="shared" si="6"/>
        <v>0</v>
      </c>
      <c r="C54" s="6"/>
      <c r="D54" s="6"/>
      <c r="E54" s="5"/>
      <c r="F54" s="5"/>
      <c r="G54" s="6"/>
      <c r="H54" s="5"/>
      <c r="I54" s="6"/>
      <c r="J54" s="5"/>
      <c r="K54" s="5"/>
      <c r="L54" s="6"/>
      <c r="M54" s="6"/>
      <c r="N54" s="6"/>
      <c r="O54" s="6"/>
      <c r="P54" s="6"/>
      <c r="Q54" s="6"/>
      <c r="R54" s="6"/>
      <c r="S54" s="6"/>
      <c r="T54" s="6"/>
      <c r="U54" s="6"/>
      <c r="V54" s="6"/>
      <c r="W54" s="6"/>
      <c r="X54" s="6"/>
      <c r="Y54" s="6"/>
      <c r="Z54" s="6"/>
      <c r="AA54" s="6"/>
      <c r="AB54" s="38"/>
      <c r="AC54" s="6"/>
      <c r="AD54" s="6"/>
      <c r="AE54" s="6"/>
      <c r="AF54" s="6"/>
      <c r="AG54" s="6"/>
      <c r="AH54" s="6"/>
      <c r="AI54" s="6"/>
      <c r="AJ54" s="6"/>
      <c r="AK54" s="6"/>
      <c r="AL54" s="6"/>
      <c r="AM54" s="6"/>
      <c r="AN54" s="6"/>
      <c r="AO54" s="6"/>
      <c r="AP54" s="6"/>
      <c r="AQ54" s="6"/>
      <c r="AR54" s="6"/>
    </row>
    <row r="55" spans="1:44" ht="12.75" customHeight="1">
      <c r="A55" s="5" t="s">
        <v>51</v>
      </c>
      <c r="B55" s="5">
        <f t="shared" si="6"/>
        <v>0</v>
      </c>
      <c r="C55" s="6"/>
      <c r="D55" s="6"/>
      <c r="E55" s="5"/>
      <c r="F55" s="5"/>
      <c r="G55" s="6"/>
      <c r="H55" s="5"/>
      <c r="I55" s="6"/>
      <c r="J55" s="5"/>
      <c r="K55" s="5"/>
      <c r="L55" s="6"/>
      <c r="M55" s="6"/>
      <c r="N55" s="6"/>
      <c r="O55" s="6"/>
      <c r="P55" s="6"/>
      <c r="Q55" s="6"/>
      <c r="R55" s="6"/>
      <c r="S55" s="6"/>
      <c r="T55" s="6"/>
      <c r="U55" s="6"/>
      <c r="V55" s="6"/>
      <c r="W55" s="6"/>
      <c r="X55" s="6"/>
      <c r="Y55" s="6"/>
      <c r="Z55" s="6"/>
      <c r="AA55" s="6"/>
      <c r="AB55" s="38"/>
      <c r="AC55" s="6"/>
      <c r="AD55" s="6"/>
      <c r="AE55" s="6"/>
      <c r="AF55" s="6"/>
      <c r="AG55" s="6"/>
      <c r="AH55" s="6"/>
      <c r="AI55" s="6"/>
      <c r="AJ55" s="6"/>
      <c r="AK55" s="6"/>
      <c r="AL55" s="6"/>
      <c r="AM55" s="6"/>
      <c r="AN55" s="6"/>
      <c r="AO55" s="6"/>
      <c r="AP55" s="6"/>
      <c r="AQ55" s="6"/>
      <c r="AR55" s="6"/>
    </row>
    <row r="56" spans="1:44" ht="12.75" customHeight="1">
      <c r="A56" s="5" t="s">
        <v>52</v>
      </c>
      <c r="B56" s="5">
        <f t="shared" si="6"/>
        <v>0</v>
      </c>
      <c r="C56" s="6"/>
      <c r="D56" s="6"/>
      <c r="E56" s="5"/>
      <c r="F56" s="5"/>
      <c r="G56" s="6"/>
      <c r="H56" s="5"/>
      <c r="I56" s="6"/>
      <c r="J56" s="5"/>
      <c r="K56" s="5"/>
      <c r="L56" s="6"/>
      <c r="M56" s="6"/>
      <c r="N56" s="6"/>
      <c r="O56" s="6"/>
      <c r="P56" s="6"/>
      <c r="Q56" s="6"/>
      <c r="R56" s="6"/>
      <c r="S56" s="6"/>
      <c r="T56" s="6"/>
      <c r="U56" s="6"/>
      <c r="V56" s="6"/>
      <c r="W56" s="6"/>
      <c r="X56" s="6"/>
      <c r="Y56" s="6"/>
      <c r="Z56" s="6"/>
      <c r="AA56" s="6"/>
      <c r="AB56" s="38"/>
      <c r="AC56" s="6"/>
      <c r="AD56" s="6"/>
      <c r="AE56" s="6"/>
      <c r="AF56" s="6"/>
      <c r="AG56" s="6"/>
      <c r="AH56" s="6"/>
      <c r="AI56" s="6"/>
      <c r="AJ56" s="6"/>
      <c r="AK56" s="6"/>
      <c r="AL56" s="6"/>
      <c r="AM56" s="6"/>
      <c r="AN56" s="6"/>
      <c r="AO56" s="6"/>
      <c r="AP56" s="6"/>
      <c r="AQ56" s="6"/>
      <c r="AR56" s="6"/>
    </row>
    <row r="57" spans="1:44" ht="12.75" customHeight="1">
      <c r="A57" s="5"/>
      <c r="B57" s="5"/>
      <c r="C57" s="6"/>
      <c r="D57" s="6"/>
      <c r="E57" s="5"/>
      <c r="F57" s="5"/>
      <c r="G57" s="6"/>
      <c r="H57" s="5"/>
      <c r="I57" s="6"/>
      <c r="J57" s="5"/>
      <c r="K57" s="5"/>
      <c r="L57" s="6"/>
      <c r="M57" s="6"/>
      <c r="N57" s="6"/>
      <c r="O57" s="6"/>
      <c r="P57" s="6"/>
      <c r="Q57" s="6"/>
      <c r="R57" s="6"/>
      <c r="S57" s="6"/>
      <c r="T57" s="6"/>
      <c r="U57" s="6"/>
      <c r="V57" s="6"/>
      <c r="W57" s="6"/>
      <c r="X57" s="6"/>
      <c r="Y57" s="6"/>
      <c r="Z57" s="6"/>
      <c r="AA57" s="6"/>
      <c r="AB57" s="38"/>
      <c r="AC57" s="6"/>
      <c r="AD57" s="6"/>
      <c r="AE57" s="6"/>
      <c r="AF57" s="6"/>
      <c r="AG57" s="6"/>
      <c r="AH57" s="6"/>
      <c r="AI57" s="6"/>
      <c r="AJ57" s="6"/>
      <c r="AK57" s="6"/>
      <c r="AL57" s="6"/>
      <c r="AM57" s="6"/>
      <c r="AN57" s="6"/>
      <c r="AO57" s="6"/>
      <c r="AP57" s="6"/>
      <c r="AQ57" s="6"/>
      <c r="AR57" s="6"/>
    </row>
    <row r="58" spans="1:44" ht="12.75" customHeight="1">
      <c r="A58" s="4" t="s">
        <v>53</v>
      </c>
      <c r="B58" s="5">
        <f t="shared" ref="B58:B61" si="7">SUM(C58:AH58)</f>
        <v>2</v>
      </c>
      <c r="C58" s="6"/>
      <c r="D58" s="6"/>
      <c r="E58" s="5"/>
      <c r="F58" s="5">
        <v>1</v>
      </c>
      <c r="G58" s="6"/>
      <c r="H58" s="5"/>
      <c r="I58" s="6"/>
      <c r="J58" s="5"/>
      <c r="K58" s="5"/>
      <c r="L58" s="6"/>
      <c r="M58" s="6"/>
      <c r="N58" s="6"/>
      <c r="O58" s="6"/>
      <c r="P58" s="5">
        <v>1</v>
      </c>
      <c r="Q58" s="6"/>
      <c r="R58" s="6"/>
      <c r="S58" s="6"/>
      <c r="T58" s="6"/>
      <c r="U58" s="6"/>
      <c r="V58" s="6"/>
      <c r="W58" s="6"/>
      <c r="X58" s="6"/>
      <c r="Y58" s="6"/>
      <c r="Z58" s="6"/>
      <c r="AA58" s="6"/>
      <c r="AB58" s="38"/>
      <c r="AC58" s="6"/>
      <c r="AD58" s="6"/>
      <c r="AE58" s="6"/>
      <c r="AF58" s="6"/>
      <c r="AG58" s="6"/>
      <c r="AH58" s="6"/>
      <c r="AI58" s="6"/>
      <c r="AJ58" s="6"/>
      <c r="AK58" s="6"/>
      <c r="AL58" s="6"/>
      <c r="AM58" s="6"/>
      <c r="AN58" s="6"/>
      <c r="AO58" s="6"/>
      <c r="AP58" s="6"/>
      <c r="AQ58" s="6"/>
      <c r="AR58" s="6"/>
    </row>
    <row r="59" spans="1:44" ht="12.75" customHeight="1">
      <c r="A59" s="5" t="s">
        <v>54</v>
      </c>
      <c r="B59" s="5">
        <f t="shared" si="7"/>
        <v>0</v>
      </c>
      <c r="C59" s="6"/>
      <c r="D59" s="6"/>
      <c r="E59" s="5"/>
      <c r="F59" s="5"/>
      <c r="G59" s="6"/>
      <c r="H59" s="5"/>
      <c r="I59" s="6"/>
      <c r="J59" s="5"/>
      <c r="K59" s="5"/>
      <c r="L59" s="6"/>
      <c r="M59" s="6"/>
      <c r="N59" s="6"/>
      <c r="O59" s="6"/>
      <c r="P59" s="6"/>
      <c r="Q59" s="6"/>
      <c r="R59" s="6"/>
      <c r="S59" s="6"/>
      <c r="T59" s="6"/>
      <c r="U59" s="6"/>
      <c r="V59" s="6"/>
      <c r="W59" s="6"/>
      <c r="X59" s="6"/>
      <c r="Y59" s="6"/>
      <c r="Z59" s="6"/>
      <c r="AA59" s="6"/>
      <c r="AB59" s="38"/>
      <c r="AC59" s="6"/>
      <c r="AD59" s="6"/>
      <c r="AE59" s="6"/>
      <c r="AF59" s="6"/>
      <c r="AG59" s="6"/>
      <c r="AH59" s="6"/>
      <c r="AI59" s="6"/>
      <c r="AJ59" s="6"/>
      <c r="AK59" s="6"/>
      <c r="AL59" s="6"/>
      <c r="AM59" s="6"/>
      <c r="AN59" s="6"/>
      <c r="AO59" s="6"/>
      <c r="AP59" s="6"/>
      <c r="AQ59" s="6"/>
      <c r="AR59" s="6"/>
    </row>
    <row r="60" spans="1:44" ht="12.75" customHeight="1">
      <c r="A60" s="4" t="s">
        <v>55</v>
      </c>
      <c r="B60" s="5">
        <f t="shared" si="7"/>
        <v>1</v>
      </c>
      <c r="C60" s="6"/>
      <c r="D60" s="6"/>
      <c r="E60" s="5"/>
      <c r="F60" s="5"/>
      <c r="G60" s="6"/>
      <c r="H60" s="5"/>
      <c r="I60" s="6"/>
      <c r="J60" s="5"/>
      <c r="K60" s="5"/>
      <c r="L60" s="6"/>
      <c r="M60" s="6"/>
      <c r="N60" s="6"/>
      <c r="O60" s="6"/>
      <c r="P60" s="6"/>
      <c r="Q60" s="6"/>
      <c r="R60" s="6"/>
      <c r="S60" s="6"/>
      <c r="T60" s="6"/>
      <c r="U60" s="6"/>
      <c r="V60" s="6"/>
      <c r="W60" s="6"/>
      <c r="X60" s="6"/>
      <c r="Y60" s="6"/>
      <c r="Z60" s="6"/>
      <c r="AA60" s="6"/>
      <c r="AB60" s="38">
        <v>1</v>
      </c>
      <c r="AC60" s="6"/>
      <c r="AD60" s="6"/>
      <c r="AE60" s="6"/>
      <c r="AF60" s="6"/>
      <c r="AG60" s="6"/>
      <c r="AH60" s="6"/>
      <c r="AI60" s="6"/>
      <c r="AJ60" s="6"/>
      <c r="AK60" s="6"/>
      <c r="AL60" s="6"/>
      <c r="AM60" s="6"/>
      <c r="AN60" s="6"/>
      <c r="AO60" s="6"/>
      <c r="AP60" s="6"/>
      <c r="AQ60" s="6"/>
      <c r="AR60" s="6"/>
    </row>
    <row r="61" spans="1:44" ht="12.75" customHeight="1">
      <c r="A61" s="5" t="s">
        <v>56</v>
      </c>
      <c r="B61" s="5">
        <f t="shared" si="7"/>
        <v>0</v>
      </c>
      <c r="C61" s="6"/>
      <c r="D61" s="6"/>
      <c r="E61" s="5"/>
      <c r="F61" s="5"/>
      <c r="G61" s="6"/>
      <c r="H61" s="5"/>
      <c r="I61" s="6"/>
      <c r="J61" s="5"/>
      <c r="K61" s="5"/>
      <c r="L61" s="6"/>
      <c r="M61" s="6"/>
      <c r="N61" s="6"/>
      <c r="O61" s="6"/>
      <c r="P61" s="6"/>
      <c r="Q61" s="6"/>
      <c r="R61" s="6"/>
      <c r="S61" s="6"/>
      <c r="T61" s="6"/>
      <c r="U61" s="6"/>
      <c r="V61" s="6"/>
      <c r="W61" s="6"/>
      <c r="X61" s="6"/>
      <c r="Y61" s="6"/>
      <c r="Z61" s="6"/>
      <c r="AA61" s="6"/>
      <c r="AB61" s="38"/>
      <c r="AC61" s="6"/>
      <c r="AD61" s="6"/>
      <c r="AE61" s="6"/>
      <c r="AF61" s="6"/>
      <c r="AG61" s="6"/>
      <c r="AH61" s="6"/>
      <c r="AI61" s="6"/>
      <c r="AJ61" s="6"/>
      <c r="AK61" s="6"/>
      <c r="AL61" s="6"/>
      <c r="AM61" s="6"/>
      <c r="AN61" s="6"/>
      <c r="AO61" s="6"/>
      <c r="AP61" s="6"/>
      <c r="AQ61" s="6"/>
      <c r="AR61" s="6"/>
    </row>
    <row r="62" spans="1:44" ht="12.75" customHeight="1">
      <c r="A62" s="5"/>
      <c r="B62" s="5"/>
      <c r="C62" s="6"/>
      <c r="D62" s="6"/>
      <c r="E62" s="5"/>
      <c r="F62" s="5"/>
      <c r="G62" s="6"/>
      <c r="H62" s="5"/>
      <c r="I62" s="6"/>
      <c r="J62" s="5"/>
      <c r="K62" s="5"/>
      <c r="L62" s="6"/>
      <c r="M62" s="6"/>
      <c r="N62" s="6"/>
      <c r="O62" s="6"/>
      <c r="P62" s="6"/>
      <c r="Q62" s="6"/>
      <c r="R62" s="6"/>
      <c r="S62" s="6"/>
      <c r="T62" s="6"/>
      <c r="U62" s="6"/>
      <c r="V62" s="6"/>
      <c r="W62" s="6"/>
      <c r="X62" s="6"/>
      <c r="Y62" s="6"/>
      <c r="Z62" s="6"/>
      <c r="AA62" s="6"/>
      <c r="AB62" s="38"/>
      <c r="AC62" s="6"/>
      <c r="AD62" s="6"/>
      <c r="AE62" s="6"/>
      <c r="AF62" s="6"/>
      <c r="AG62" s="6"/>
      <c r="AH62" s="6"/>
      <c r="AI62" s="6"/>
      <c r="AJ62" s="6"/>
      <c r="AK62" s="6"/>
      <c r="AL62" s="6"/>
      <c r="AM62" s="6"/>
      <c r="AN62" s="6"/>
      <c r="AO62" s="6"/>
      <c r="AP62" s="6"/>
      <c r="AQ62" s="6"/>
      <c r="AR62" s="6"/>
    </row>
    <row r="63" spans="1:44" ht="12.75" customHeight="1">
      <c r="A63" s="4" t="s">
        <v>57</v>
      </c>
      <c r="B63" s="5">
        <f t="shared" ref="B63:B66" si="8">SUM(C63:AH63)</f>
        <v>4</v>
      </c>
      <c r="C63" s="5">
        <v>1</v>
      </c>
      <c r="D63" s="6"/>
      <c r="E63" s="5"/>
      <c r="F63" s="5"/>
      <c r="G63" s="6"/>
      <c r="H63" s="5"/>
      <c r="I63" s="6"/>
      <c r="J63" s="5"/>
      <c r="K63" s="5"/>
      <c r="L63" s="6"/>
      <c r="M63" s="6"/>
      <c r="N63" s="6"/>
      <c r="O63" s="6"/>
      <c r="P63" s="5">
        <v>3</v>
      </c>
      <c r="Q63" s="6"/>
      <c r="R63" s="6"/>
      <c r="S63" s="6"/>
      <c r="T63" s="6"/>
      <c r="U63" s="6"/>
      <c r="V63" s="6"/>
      <c r="W63" s="6"/>
      <c r="X63" s="6"/>
      <c r="Y63" s="6"/>
      <c r="Z63" s="6"/>
      <c r="AA63" s="6"/>
      <c r="AB63" s="38"/>
      <c r="AC63" s="6"/>
      <c r="AD63" s="6"/>
      <c r="AE63" s="6"/>
      <c r="AF63" s="6"/>
      <c r="AG63" s="6"/>
      <c r="AH63" s="6"/>
      <c r="AI63" s="6"/>
      <c r="AJ63" s="6"/>
      <c r="AK63" s="6"/>
      <c r="AL63" s="6"/>
      <c r="AM63" s="6"/>
      <c r="AN63" s="6"/>
      <c r="AO63" s="6"/>
      <c r="AP63" s="6"/>
      <c r="AQ63" s="6"/>
      <c r="AR63" s="6"/>
    </row>
    <row r="64" spans="1:44" ht="12.75" customHeight="1">
      <c r="A64" s="4" t="s">
        <v>58</v>
      </c>
      <c r="B64" s="5">
        <f t="shared" si="8"/>
        <v>17</v>
      </c>
      <c r="C64" s="6"/>
      <c r="D64" s="6"/>
      <c r="E64" s="5"/>
      <c r="F64" s="5"/>
      <c r="G64" s="5">
        <v>11</v>
      </c>
      <c r="H64" s="5">
        <v>3</v>
      </c>
      <c r="I64" s="6"/>
      <c r="J64" s="5"/>
      <c r="K64" s="5"/>
      <c r="L64" s="6"/>
      <c r="M64" s="6"/>
      <c r="N64" s="5">
        <v>3</v>
      </c>
      <c r="O64" s="6"/>
      <c r="P64" s="6"/>
      <c r="Q64" s="6"/>
      <c r="R64" s="6"/>
      <c r="S64" s="6"/>
      <c r="T64" s="6"/>
      <c r="U64" s="6"/>
      <c r="V64" s="6"/>
      <c r="W64" s="6"/>
      <c r="X64" s="6"/>
      <c r="Y64" s="6"/>
      <c r="Z64" s="6"/>
      <c r="AA64" s="6"/>
      <c r="AB64" s="38"/>
      <c r="AC64" s="6"/>
      <c r="AD64" s="6"/>
      <c r="AE64" s="6"/>
      <c r="AF64" s="6"/>
      <c r="AG64" s="6"/>
      <c r="AH64" s="6"/>
      <c r="AI64" s="6"/>
      <c r="AJ64" s="6"/>
      <c r="AK64" s="6"/>
      <c r="AL64" s="6"/>
      <c r="AM64" s="6"/>
      <c r="AN64" s="6"/>
      <c r="AO64" s="6"/>
      <c r="AP64" s="6"/>
      <c r="AQ64" s="6"/>
      <c r="AR64" s="6"/>
    </row>
    <row r="65" spans="1:44" ht="12.75" customHeight="1">
      <c r="A65" s="4" t="s">
        <v>59</v>
      </c>
      <c r="B65" s="5">
        <f t="shared" si="8"/>
        <v>7</v>
      </c>
      <c r="C65" s="6"/>
      <c r="D65" s="6"/>
      <c r="E65" s="5"/>
      <c r="F65" s="5"/>
      <c r="G65" s="6"/>
      <c r="H65" s="5"/>
      <c r="I65" s="5">
        <v>2</v>
      </c>
      <c r="J65" s="5"/>
      <c r="K65" s="5"/>
      <c r="L65" s="6"/>
      <c r="M65" s="6"/>
      <c r="N65" s="6"/>
      <c r="O65" s="6"/>
      <c r="P65" s="5">
        <v>1</v>
      </c>
      <c r="Q65" s="6"/>
      <c r="R65" s="6"/>
      <c r="S65" s="5">
        <v>4</v>
      </c>
      <c r="T65" s="6"/>
      <c r="U65" s="6"/>
      <c r="V65" s="6"/>
      <c r="W65" s="6"/>
      <c r="X65" s="6"/>
      <c r="Y65" s="6"/>
      <c r="Z65" s="6"/>
      <c r="AA65" s="6"/>
      <c r="AB65" s="38"/>
      <c r="AC65" s="6"/>
      <c r="AD65" s="6"/>
      <c r="AE65" s="6"/>
      <c r="AF65" s="6"/>
      <c r="AG65" s="6"/>
      <c r="AH65" s="6"/>
      <c r="AI65" s="6"/>
      <c r="AJ65" s="6"/>
      <c r="AK65" s="6"/>
      <c r="AL65" s="6"/>
      <c r="AM65" s="6"/>
      <c r="AN65" s="6"/>
      <c r="AO65" s="6"/>
      <c r="AP65" s="6"/>
      <c r="AQ65" s="6"/>
      <c r="AR65" s="6"/>
    </row>
    <row r="66" spans="1:44" ht="12.75" customHeight="1">
      <c r="A66" s="4" t="s">
        <v>61</v>
      </c>
      <c r="B66" s="5">
        <f t="shared" si="8"/>
        <v>61</v>
      </c>
      <c r="C66" s="6"/>
      <c r="D66" s="6"/>
      <c r="E66" s="5"/>
      <c r="F66" s="5"/>
      <c r="G66" s="6"/>
      <c r="H66" s="5">
        <v>10</v>
      </c>
      <c r="I66" s="5">
        <v>27</v>
      </c>
      <c r="J66" s="5"/>
      <c r="K66" s="5"/>
      <c r="L66" s="6"/>
      <c r="M66" s="6"/>
      <c r="N66" s="5">
        <v>1</v>
      </c>
      <c r="O66" s="6"/>
      <c r="P66" s="5">
        <v>19</v>
      </c>
      <c r="Q66" s="6"/>
      <c r="R66" s="6"/>
      <c r="S66" s="6"/>
      <c r="T66" s="6"/>
      <c r="U66" s="6"/>
      <c r="V66" s="6"/>
      <c r="W66" s="6"/>
      <c r="X66" s="6"/>
      <c r="Y66" s="6"/>
      <c r="Z66" s="6"/>
      <c r="AA66" s="6"/>
      <c r="AB66" s="38">
        <v>4</v>
      </c>
      <c r="AC66" s="6"/>
      <c r="AD66" s="6"/>
      <c r="AE66" s="6"/>
      <c r="AF66" s="6"/>
      <c r="AG66" s="6"/>
      <c r="AH66" s="6"/>
      <c r="AI66" s="6"/>
      <c r="AJ66" s="6"/>
      <c r="AK66" s="6"/>
      <c r="AL66" s="6"/>
      <c r="AM66" s="6"/>
      <c r="AN66" s="6"/>
      <c r="AO66" s="6"/>
      <c r="AP66" s="6"/>
      <c r="AQ66" s="6"/>
      <c r="AR66" s="6"/>
    </row>
    <row r="67" spans="1:44" ht="12.75" customHeight="1">
      <c r="A67" s="5"/>
      <c r="B67" s="5"/>
      <c r="C67" s="6"/>
      <c r="D67" s="6"/>
      <c r="E67" s="5"/>
      <c r="F67" s="5"/>
      <c r="G67" s="6"/>
      <c r="H67" s="5"/>
      <c r="I67" s="6"/>
      <c r="J67" s="5"/>
      <c r="K67" s="5"/>
      <c r="L67" s="6"/>
      <c r="M67" s="6"/>
      <c r="N67" s="6"/>
      <c r="O67" s="6"/>
      <c r="P67" s="6"/>
      <c r="Q67" s="6"/>
      <c r="R67" s="6"/>
      <c r="S67" s="6"/>
      <c r="T67" s="6"/>
      <c r="U67" s="6"/>
      <c r="V67" s="6"/>
      <c r="W67" s="6"/>
      <c r="X67" s="6"/>
      <c r="Y67" s="6"/>
      <c r="Z67" s="6"/>
      <c r="AA67" s="6"/>
      <c r="AB67" s="38"/>
      <c r="AC67" s="6"/>
      <c r="AD67" s="6"/>
      <c r="AE67" s="6"/>
      <c r="AF67" s="6"/>
      <c r="AG67" s="6"/>
      <c r="AH67" s="6"/>
      <c r="AI67" s="6"/>
      <c r="AJ67" s="6"/>
      <c r="AK67" s="6"/>
      <c r="AL67" s="6"/>
      <c r="AM67" s="6"/>
      <c r="AN67" s="6"/>
      <c r="AO67" s="6"/>
      <c r="AP67" s="6"/>
      <c r="AQ67" s="6"/>
      <c r="AR67" s="6"/>
    </row>
    <row r="68" spans="1:44" ht="12.75" customHeight="1">
      <c r="A68" s="4" t="s">
        <v>62</v>
      </c>
      <c r="B68" s="5">
        <f>SUM(C68:AH68)</f>
        <v>28</v>
      </c>
      <c r="C68" s="6"/>
      <c r="D68" s="6"/>
      <c r="E68" s="5"/>
      <c r="F68" s="5"/>
      <c r="G68" s="5">
        <v>1</v>
      </c>
      <c r="H68" s="5">
        <v>3</v>
      </c>
      <c r="I68" s="5">
        <v>15</v>
      </c>
      <c r="J68" s="5"/>
      <c r="K68" s="5"/>
      <c r="L68" s="6"/>
      <c r="M68" s="6"/>
      <c r="N68" s="5">
        <v>1</v>
      </c>
      <c r="O68" s="6"/>
      <c r="P68" s="5">
        <v>4</v>
      </c>
      <c r="Q68" s="6"/>
      <c r="R68" s="6"/>
      <c r="S68" s="5">
        <v>1</v>
      </c>
      <c r="T68" s="6"/>
      <c r="U68" s="5">
        <v>1</v>
      </c>
      <c r="V68" s="6"/>
      <c r="W68" s="6"/>
      <c r="X68" s="6"/>
      <c r="Y68" s="6"/>
      <c r="Z68" s="6"/>
      <c r="AA68" s="6"/>
      <c r="AB68" s="38">
        <v>1</v>
      </c>
      <c r="AC68" s="6"/>
      <c r="AD68" s="6"/>
      <c r="AE68" s="6"/>
      <c r="AF68" s="6"/>
      <c r="AG68" s="6"/>
      <c r="AH68" s="5">
        <v>1</v>
      </c>
      <c r="AI68" s="6"/>
      <c r="AJ68" s="6"/>
      <c r="AK68" s="6"/>
      <c r="AL68" s="6"/>
      <c r="AM68" s="6"/>
      <c r="AN68" s="6"/>
      <c r="AO68" s="6"/>
      <c r="AP68" s="6"/>
      <c r="AQ68" s="6"/>
      <c r="AR68" s="6"/>
    </row>
    <row r="69" spans="1:44" ht="12.75" customHeight="1">
      <c r="A69" s="5"/>
      <c r="B69" s="5"/>
      <c r="C69" s="6"/>
      <c r="D69" s="6"/>
      <c r="E69" s="5"/>
      <c r="F69" s="5"/>
      <c r="G69" s="6"/>
      <c r="H69" s="5"/>
      <c r="I69" s="6"/>
      <c r="J69" s="5"/>
      <c r="K69" s="5"/>
      <c r="L69" s="6"/>
      <c r="M69" s="6"/>
      <c r="N69" s="6"/>
      <c r="O69" s="6"/>
      <c r="P69" s="6"/>
      <c r="Q69" s="6"/>
      <c r="R69" s="6"/>
      <c r="S69" s="6"/>
      <c r="T69" s="6"/>
      <c r="U69" s="6"/>
      <c r="V69" s="6"/>
      <c r="W69" s="6"/>
      <c r="X69" s="6"/>
      <c r="Y69" s="6"/>
      <c r="Z69" s="6"/>
      <c r="AA69" s="6"/>
      <c r="AB69" s="38"/>
      <c r="AC69" s="6"/>
      <c r="AD69" s="6"/>
      <c r="AE69" s="6"/>
      <c r="AF69" s="6"/>
      <c r="AG69" s="6"/>
      <c r="AH69" s="6"/>
      <c r="AI69" s="6"/>
      <c r="AJ69" s="6"/>
      <c r="AK69" s="6"/>
      <c r="AL69" s="6"/>
      <c r="AM69" s="6"/>
      <c r="AN69" s="6"/>
      <c r="AO69" s="6"/>
      <c r="AP69" s="6"/>
      <c r="AQ69" s="6"/>
      <c r="AR69" s="6"/>
    </row>
    <row r="70" spans="1:44" ht="12.75" customHeight="1">
      <c r="A70" s="5" t="s">
        <v>63</v>
      </c>
      <c r="B70" s="5">
        <f t="shared" ref="B70:B82" si="9">SUM(C70:AH70)</f>
        <v>0</v>
      </c>
      <c r="C70" s="6"/>
      <c r="D70" s="6"/>
      <c r="E70" s="5"/>
      <c r="F70" s="5"/>
      <c r="G70" s="6"/>
      <c r="H70" s="5"/>
      <c r="I70" s="6"/>
      <c r="J70" s="5"/>
      <c r="K70" s="5"/>
      <c r="L70" s="6"/>
      <c r="M70" s="6"/>
      <c r="N70" s="6"/>
      <c r="O70" s="6"/>
      <c r="P70" s="6"/>
      <c r="Q70" s="6"/>
      <c r="R70" s="6"/>
      <c r="S70" s="6"/>
      <c r="T70" s="6"/>
      <c r="U70" s="6"/>
      <c r="V70" s="6"/>
      <c r="W70" s="6"/>
      <c r="X70" s="6"/>
      <c r="Y70" s="6"/>
      <c r="Z70" s="6"/>
      <c r="AA70" s="6"/>
      <c r="AB70" s="38"/>
      <c r="AC70" s="6"/>
      <c r="AD70" s="6"/>
      <c r="AE70" s="6"/>
      <c r="AF70" s="6"/>
      <c r="AG70" s="6"/>
      <c r="AH70" s="6"/>
      <c r="AI70" s="6"/>
      <c r="AJ70" s="6"/>
      <c r="AK70" s="6"/>
      <c r="AL70" s="6"/>
      <c r="AM70" s="6"/>
      <c r="AN70" s="6"/>
      <c r="AO70" s="6"/>
      <c r="AP70" s="6"/>
      <c r="AQ70" s="6"/>
      <c r="AR70" s="6"/>
    </row>
    <row r="71" spans="1:44" ht="12.75" customHeight="1">
      <c r="A71" s="5" t="s">
        <v>64</v>
      </c>
      <c r="B71" s="5">
        <f t="shared" si="9"/>
        <v>0</v>
      </c>
      <c r="C71" s="6"/>
      <c r="D71" s="6"/>
      <c r="E71" s="5"/>
      <c r="F71" s="5"/>
      <c r="G71" s="6"/>
      <c r="H71" s="5"/>
      <c r="I71" s="6"/>
      <c r="J71" s="5"/>
      <c r="K71" s="5"/>
      <c r="L71" s="6"/>
      <c r="M71" s="6"/>
      <c r="N71" s="6"/>
      <c r="O71" s="6"/>
      <c r="P71" s="6"/>
      <c r="Q71" s="6"/>
      <c r="R71" s="6"/>
      <c r="S71" s="6"/>
      <c r="T71" s="6"/>
      <c r="U71" s="6"/>
      <c r="V71" s="6"/>
      <c r="W71" s="6"/>
      <c r="X71" s="6"/>
      <c r="Y71" s="6"/>
      <c r="Z71" s="6"/>
      <c r="AA71" s="6"/>
      <c r="AB71" s="38"/>
      <c r="AC71" s="6"/>
      <c r="AD71" s="6"/>
      <c r="AE71" s="6"/>
      <c r="AF71" s="6"/>
      <c r="AG71" s="6"/>
      <c r="AH71" s="6"/>
      <c r="AI71" s="6"/>
      <c r="AJ71" s="6"/>
      <c r="AK71" s="6"/>
      <c r="AL71" s="6"/>
      <c r="AM71" s="6"/>
      <c r="AN71" s="6"/>
      <c r="AO71" s="6"/>
      <c r="AP71" s="6"/>
      <c r="AQ71" s="6"/>
      <c r="AR71" s="6"/>
    </row>
    <row r="72" spans="1:44" ht="12.75" customHeight="1">
      <c r="A72" s="58" t="s">
        <v>417</v>
      </c>
      <c r="B72" s="5">
        <f t="shared" si="9"/>
        <v>0</v>
      </c>
      <c r="C72" s="17"/>
      <c r="D72" s="17"/>
      <c r="E72" s="17"/>
      <c r="F72" s="17"/>
      <c r="G72" s="17"/>
      <c r="H72" s="17"/>
      <c r="I72" s="17"/>
      <c r="J72" s="17"/>
      <c r="K72" s="17"/>
      <c r="L72" s="17"/>
      <c r="M72" s="17"/>
      <c r="N72" s="17"/>
      <c r="O72" s="17"/>
      <c r="P72" s="17"/>
      <c r="Q72" s="17"/>
      <c r="R72" s="17"/>
      <c r="S72" s="17"/>
      <c r="T72" s="17"/>
      <c r="U72" s="17"/>
      <c r="V72" s="6"/>
      <c r="W72" s="6"/>
      <c r="X72" s="6"/>
      <c r="Y72" s="6"/>
      <c r="Z72" s="6"/>
      <c r="AA72" s="6"/>
      <c r="AB72" s="38"/>
      <c r="AC72" s="6"/>
      <c r="AD72" s="6"/>
      <c r="AE72" s="6"/>
      <c r="AF72" s="6"/>
      <c r="AG72" s="6"/>
      <c r="AH72" s="6"/>
      <c r="AI72" s="6"/>
      <c r="AJ72" s="6"/>
      <c r="AK72" s="6"/>
      <c r="AL72" s="6"/>
      <c r="AM72" s="6"/>
      <c r="AN72" s="6"/>
      <c r="AO72" s="6"/>
      <c r="AP72" s="6"/>
      <c r="AQ72" s="6"/>
      <c r="AR72" s="6"/>
    </row>
    <row r="73" spans="1:44" ht="12.75" customHeight="1">
      <c r="A73" s="5" t="s">
        <v>67</v>
      </c>
      <c r="B73" s="5">
        <f t="shared" si="9"/>
        <v>0</v>
      </c>
      <c r="C73" s="6"/>
      <c r="D73" s="6"/>
      <c r="E73" s="5"/>
      <c r="F73" s="5"/>
      <c r="G73" s="6"/>
      <c r="H73" s="5"/>
      <c r="I73" s="6"/>
      <c r="J73" s="5"/>
      <c r="K73" s="5"/>
      <c r="L73" s="6"/>
      <c r="M73" s="6"/>
      <c r="N73" s="6"/>
      <c r="O73" s="6"/>
      <c r="P73" s="6"/>
      <c r="Q73" s="6"/>
      <c r="R73" s="6"/>
      <c r="S73" s="6"/>
      <c r="T73" s="6"/>
      <c r="U73" s="6"/>
      <c r="V73" s="6"/>
      <c r="W73" s="6"/>
      <c r="X73" s="6"/>
      <c r="Y73" s="6"/>
      <c r="Z73" s="6"/>
      <c r="AA73" s="6"/>
      <c r="AB73" s="38"/>
      <c r="AC73" s="6"/>
      <c r="AD73" s="6"/>
      <c r="AE73" s="6"/>
      <c r="AF73" s="6"/>
      <c r="AG73" s="6"/>
      <c r="AH73" s="6"/>
      <c r="AI73" s="6"/>
      <c r="AJ73" s="6"/>
      <c r="AK73" s="6"/>
      <c r="AL73" s="6"/>
      <c r="AM73" s="6"/>
      <c r="AN73" s="6"/>
      <c r="AO73" s="6"/>
      <c r="AP73" s="6"/>
      <c r="AQ73" s="6"/>
      <c r="AR73" s="6"/>
    </row>
    <row r="74" spans="1:44" ht="12.75" customHeight="1">
      <c r="A74" s="5" t="s">
        <v>69</v>
      </c>
      <c r="B74" s="5">
        <f t="shared" si="9"/>
        <v>0</v>
      </c>
      <c r="C74" s="6"/>
      <c r="D74" s="6"/>
      <c r="E74" s="5"/>
      <c r="F74" s="5"/>
      <c r="G74" s="6"/>
      <c r="H74" s="5"/>
      <c r="I74" s="6"/>
      <c r="J74" s="5"/>
      <c r="K74" s="5"/>
      <c r="L74" s="6"/>
      <c r="M74" s="6"/>
      <c r="N74" s="6"/>
      <c r="O74" s="6"/>
      <c r="P74" s="6"/>
      <c r="Q74" s="6"/>
      <c r="R74" s="6"/>
      <c r="S74" s="6"/>
      <c r="T74" s="6"/>
      <c r="U74" s="6"/>
      <c r="V74" s="6"/>
      <c r="W74" s="6"/>
      <c r="X74" s="6"/>
      <c r="Y74" s="6"/>
      <c r="Z74" s="6"/>
      <c r="AA74" s="6"/>
      <c r="AB74" s="38"/>
      <c r="AC74" s="6"/>
      <c r="AD74" s="6"/>
      <c r="AE74" s="6"/>
      <c r="AF74" s="6"/>
      <c r="AG74" s="6"/>
      <c r="AH74" s="6"/>
      <c r="AI74" s="6"/>
      <c r="AJ74" s="6"/>
      <c r="AK74" s="6"/>
      <c r="AL74" s="6"/>
      <c r="AM74" s="6"/>
      <c r="AN74" s="6"/>
      <c r="AO74" s="6"/>
      <c r="AP74" s="6"/>
      <c r="AQ74" s="6"/>
      <c r="AR74" s="6"/>
    </row>
    <row r="75" spans="1:44" ht="12.75" customHeight="1">
      <c r="A75" s="5" t="s">
        <v>72</v>
      </c>
      <c r="B75" s="5">
        <f t="shared" si="9"/>
        <v>0</v>
      </c>
      <c r="C75" s="6"/>
      <c r="D75" s="6"/>
      <c r="E75" s="5"/>
      <c r="F75" s="5"/>
      <c r="G75" s="6"/>
      <c r="H75" s="5"/>
      <c r="I75" s="6"/>
      <c r="J75" s="5"/>
      <c r="K75" s="5"/>
      <c r="L75" s="6"/>
      <c r="M75" s="6"/>
      <c r="N75" s="6"/>
      <c r="O75" s="6"/>
      <c r="P75" s="6"/>
      <c r="Q75" s="6"/>
      <c r="R75" s="6"/>
      <c r="S75" s="6"/>
      <c r="T75" s="6"/>
      <c r="U75" s="6"/>
      <c r="V75" s="6"/>
      <c r="W75" s="6"/>
      <c r="X75" s="6"/>
      <c r="Y75" s="6"/>
      <c r="Z75" s="6"/>
      <c r="AA75" s="6"/>
      <c r="AB75" s="38"/>
      <c r="AC75" s="6"/>
      <c r="AD75" s="6"/>
      <c r="AE75" s="6"/>
      <c r="AF75" s="6"/>
      <c r="AG75" s="6"/>
      <c r="AH75" s="6"/>
      <c r="AI75" s="6"/>
      <c r="AJ75" s="6"/>
      <c r="AK75" s="6"/>
      <c r="AL75" s="6"/>
      <c r="AM75" s="6"/>
      <c r="AN75" s="6"/>
      <c r="AO75" s="6"/>
      <c r="AP75" s="6"/>
      <c r="AQ75" s="6"/>
      <c r="AR75" s="6"/>
    </row>
    <row r="76" spans="1:44" ht="12.75" customHeight="1">
      <c r="A76" s="4" t="s">
        <v>74</v>
      </c>
      <c r="B76" s="5">
        <f t="shared" si="9"/>
        <v>1</v>
      </c>
      <c r="C76" s="6"/>
      <c r="D76" s="6"/>
      <c r="E76" s="5"/>
      <c r="F76" s="5"/>
      <c r="G76" s="6"/>
      <c r="H76" s="5"/>
      <c r="I76" s="6"/>
      <c r="J76" s="5"/>
      <c r="K76" s="5"/>
      <c r="L76" s="6"/>
      <c r="M76" s="6"/>
      <c r="N76" s="6"/>
      <c r="O76" s="6"/>
      <c r="P76" s="5">
        <v>1</v>
      </c>
      <c r="Q76" s="6"/>
      <c r="R76" s="6"/>
      <c r="S76" s="6"/>
      <c r="T76" s="6"/>
      <c r="U76" s="6"/>
      <c r="V76" s="6"/>
      <c r="W76" s="6"/>
      <c r="X76" s="6"/>
      <c r="Y76" s="6"/>
      <c r="Z76" s="6"/>
      <c r="AA76" s="6"/>
      <c r="AB76" s="38"/>
      <c r="AC76" s="6"/>
      <c r="AD76" s="6"/>
      <c r="AE76" s="6"/>
      <c r="AF76" s="6"/>
      <c r="AG76" s="6"/>
      <c r="AH76" s="6"/>
      <c r="AI76" s="6"/>
      <c r="AJ76" s="6"/>
      <c r="AK76" s="6"/>
      <c r="AL76" s="6"/>
      <c r="AM76" s="6"/>
      <c r="AN76" s="6"/>
      <c r="AO76" s="6"/>
      <c r="AP76" s="6"/>
      <c r="AQ76" s="6"/>
      <c r="AR76" s="6"/>
    </row>
    <row r="77" spans="1:44" ht="12.75" customHeight="1">
      <c r="A77" s="4" t="s">
        <v>75</v>
      </c>
      <c r="B77" s="5">
        <f t="shared" si="9"/>
        <v>4</v>
      </c>
      <c r="C77" s="6"/>
      <c r="D77" s="6"/>
      <c r="E77" s="5"/>
      <c r="F77" s="5"/>
      <c r="G77" s="6"/>
      <c r="H77" s="5"/>
      <c r="I77" s="5">
        <v>3</v>
      </c>
      <c r="J77" s="5"/>
      <c r="K77" s="5"/>
      <c r="L77" s="6"/>
      <c r="M77" s="6"/>
      <c r="N77" s="6"/>
      <c r="O77" s="6"/>
      <c r="P77" s="5">
        <v>1</v>
      </c>
      <c r="Q77" s="6"/>
      <c r="R77" s="6"/>
      <c r="S77" s="6"/>
      <c r="T77" s="6"/>
      <c r="U77" s="6"/>
      <c r="V77" s="6"/>
      <c r="W77" s="6"/>
      <c r="X77" s="6"/>
      <c r="Y77" s="6"/>
      <c r="Z77" s="6"/>
      <c r="AA77" s="6"/>
      <c r="AB77" s="38"/>
      <c r="AC77" s="6"/>
      <c r="AD77" s="6"/>
      <c r="AE77" s="6"/>
      <c r="AF77" s="6"/>
      <c r="AG77" s="6"/>
      <c r="AH77" s="6"/>
      <c r="AI77" s="6"/>
      <c r="AJ77" s="6"/>
      <c r="AK77" s="6"/>
      <c r="AL77" s="6"/>
      <c r="AM77" s="6"/>
      <c r="AN77" s="6"/>
      <c r="AO77" s="6"/>
      <c r="AP77" s="6"/>
      <c r="AQ77" s="6"/>
      <c r="AR77" s="6"/>
    </row>
    <row r="78" spans="1:44" ht="12.75" customHeight="1">
      <c r="A78" s="5" t="s">
        <v>78</v>
      </c>
      <c r="B78" s="5">
        <f t="shared" si="9"/>
        <v>0</v>
      </c>
      <c r="C78" s="6"/>
      <c r="D78" s="6"/>
      <c r="E78" s="5"/>
      <c r="F78" s="5"/>
      <c r="G78" s="6"/>
      <c r="H78" s="5"/>
      <c r="I78" s="6"/>
      <c r="J78" s="5"/>
      <c r="K78" s="5"/>
      <c r="L78" s="6"/>
      <c r="M78" s="6"/>
      <c r="N78" s="6"/>
      <c r="O78" s="6"/>
      <c r="P78" s="6"/>
      <c r="Q78" s="6"/>
      <c r="R78" s="6"/>
      <c r="S78" s="6"/>
      <c r="T78" s="6"/>
      <c r="U78" s="6"/>
      <c r="V78" s="6"/>
      <c r="W78" s="6"/>
      <c r="X78" s="6"/>
      <c r="Y78" s="6"/>
      <c r="Z78" s="6"/>
      <c r="AA78" s="6"/>
      <c r="AB78" s="38"/>
      <c r="AC78" s="6"/>
      <c r="AD78" s="6"/>
      <c r="AE78" s="6"/>
      <c r="AF78" s="6"/>
      <c r="AG78" s="6"/>
      <c r="AH78" s="6"/>
      <c r="AI78" s="6"/>
      <c r="AJ78" s="6"/>
      <c r="AK78" s="6"/>
      <c r="AL78" s="6"/>
      <c r="AM78" s="6"/>
      <c r="AN78" s="6"/>
      <c r="AO78" s="6"/>
      <c r="AP78" s="6"/>
      <c r="AQ78" s="6"/>
      <c r="AR78" s="6"/>
    </row>
    <row r="79" spans="1:44" ht="12.75" customHeight="1">
      <c r="A79" s="5" t="s">
        <v>79</v>
      </c>
      <c r="B79" s="5">
        <f t="shared" si="9"/>
        <v>0</v>
      </c>
      <c r="C79" s="6"/>
      <c r="D79" s="6"/>
      <c r="E79" s="5"/>
      <c r="F79" s="5"/>
      <c r="G79" s="6"/>
      <c r="H79" s="5"/>
      <c r="I79" s="6"/>
      <c r="J79" s="5"/>
      <c r="K79" s="5"/>
      <c r="L79" s="6"/>
      <c r="M79" s="6"/>
      <c r="N79" s="6"/>
      <c r="O79" s="6"/>
      <c r="P79" s="6"/>
      <c r="Q79" s="6"/>
      <c r="R79" s="6"/>
      <c r="S79" s="6"/>
      <c r="T79" s="6"/>
      <c r="U79" s="6"/>
      <c r="V79" s="6"/>
      <c r="W79" s="6"/>
      <c r="X79" s="6"/>
      <c r="Y79" s="6"/>
      <c r="Z79" s="6"/>
      <c r="AA79" s="6"/>
      <c r="AB79" s="38"/>
      <c r="AC79" s="6"/>
      <c r="AD79" s="6"/>
      <c r="AE79" s="6"/>
      <c r="AF79" s="6"/>
      <c r="AG79" s="6"/>
      <c r="AH79" s="6"/>
      <c r="AI79" s="6"/>
      <c r="AJ79" s="6"/>
      <c r="AK79" s="6"/>
      <c r="AL79" s="6"/>
      <c r="AM79" s="6"/>
      <c r="AN79" s="6"/>
      <c r="AO79" s="6"/>
      <c r="AP79" s="6"/>
      <c r="AQ79" s="6"/>
      <c r="AR79" s="6"/>
    </row>
    <row r="80" spans="1:44" ht="12.75" customHeight="1">
      <c r="A80" s="5" t="s">
        <v>80</v>
      </c>
      <c r="B80" s="5">
        <f t="shared" si="9"/>
        <v>0</v>
      </c>
      <c r="C80" s="6"/>
      <c r="D80" s="6"/>
      <c r="E80" s="5"/>
      <c r="F80" s="5"/>
      <c r="G80" s="6"/>
      <c r="H80" s="5"/>
      <c r="I80" s="6"/>
      <c r="J80" s="5"/>
      <c r="K80" s="5"/>
      <c r="L80" s="6"/>
      <c r="M80" s="6"/>
      <c r="N80" s="6"/>
      <c r="O80" s="6"/>
      <c r="P80" s="6"/>
      <c r="Q80" s="6"/>
      <c r="R80" s="6"/>
      <c r="S80" s="6"/>
      <c r="T80" s="6"/>
      <c r="U80" s="6"/>
      <c r="V80" s="6"/>
      <c r="W80" s="6"/>
      <c r="X80" s="6"/>
      <c r="Y80" s="6"/>
      <c r="Z80" s="6"/>
      <c r="AA80" s="6"/>
      <c r="AB80" s="38"/>
      <c r="AC80" s="6"/>
      <c r="AD80" s="6"/>
      <c r="AE80" s="6"/>
      <c r="AF80" s="6"/>
      <c r="AG80" s="6"/>
      <c r="AH80" s="6"/>
      <c r="AI80" s="6"/>
      <c r="AJ80" s="6"/>
      <c r="AK80" s="6"/>
      <c r="AL80" s="6"/>
      <c r="AM80" s="6"/>
      <c r="AN80" s="6"/>
      <c r="AO80" s="6"/>
      <c r="AP80" s="6"/>
      <c r="AQ80" s="6"/>
      <c r="AR80" s="6"/>
    </row>
    <row r="81" spans="1:44" ht="12.75" customHeight="1">
      <c r="A81" s="5" t="s">
        <v>81</v>
      </c>
      <c r="B81" s="5">
        <f t="shared" si="9"/>
        <v>0</v>
      </c>
      <c r="C81" s="6"/>
      <c r="D81" s="6"/>
      <c r="E81" s="5"/>
      <c r="F81" s="5"/>
      <c r="G81" s="6"/>
      <c r="H81" s="5"/>
      <c r="I81" s="6"/>
      <c r="J81" s="5"/>
      <c r="K81" s="5"/>
      <c r="L81" s="6"/>
      <c r="M81" s="6"/>
      <c r="N81" s="6"/>
      <c r="O81" s="6"/>
      <c r="P81" s="6"/>
      <c r="Q81" s="6"/>
      <c r="R81" s="6"/>
      <c r="S81" s="6"/>
      <c r="T81" s="6"/>
      <c r="U81" s="6"/>
      <c r="V81" s="6"/>
      <c r="W81" s="6"/>
      <c r="X81" s="6"/>
      <c r="Y81" s="6"/>
      <c r="Z81" s="6"/>
      <c r="AA81" s="6"/>
      <c r="AB81" s="38"/>
      <c r="AC81" s="6"/>
      <c r="AD81" s="6"/>
      <c r="AE81" s="6"/>
      <c r="AF81" s="6"/>
      <c r="AG81" s="6"/>
      <c r="AH81" s="6"/>
      <c r="AI81" s="6"/>
      <c r="AJ81" s="6"/>
      <c r="AK81" s="6"/>
      <c r="AL81" s="6"/>
      <c r="AM81" s="6"/>
      <c r="AN81" s="6"/>
      <c r="AO81" s="6"/>
      <c r="AP81" s="6"/>
      <c r="AQ81" s="6"/>
      <c r="AR81" s="6"/>
    </row>
    <row r="82" spans="1:44" ht="12.75" customHeight="1">
      <c r="A82" s="73" t="s">
        <v>418</v>
      </c>
      <c r="B82" s="5">
        <f t="shared" si="9"/>
        <v>3</v>
      </c>
      <c r="C82" s="17"/>
      <c r="D82" s="17"/>
      <c r="E82" s="17"/>
      <c r="F82" s="17"/>
      <c r="G82" s="17"/>
      <c r="H82" s="17"/>
      <c r="I82" s="17">
        <v>2</v>
      </c>
      <c r="J82" s="17"/>
      <c r="K82" s="17"/>
      <c r="L82" s="17"/>
      <c r="M82" s="17"/>
      <c r="N82" s="17"/>
      <c r="O82" s="17"/>
      <c r="P82" s="17">
        <v>1</v>
      </c>
      <c r="Q82" s="17"/>
      <c r="R82" s="17"/>
      <c r="S82" s="17"/>
      <c r="T82" s="17"/>
      <c r="U82" s="17"/>
      <c r="V82" s="6"/>
      <c r="W82" s="6"/>
      <c r="X82" s="6"/>
      <c r="Y82" s="6"/>
      <c r="Z82" s="6"/>
      <c r="AA82" s="6"/>
      <c r="AB82" s="38"/>
      <c r="AC82" s="6"/>
      <c r="AD82" s="6"/>
      <c r="AE82" s="6"/>
      <c r="AF82" s="6"/>
      <c r="AG82" s="6"/>
      <c r="AH82" s="6"/>
      <c r="AI82" s="6"/>
      <c r="AJ82" s="6"/>
      <c r="AK82" s="6"/>
      <c r="AL82" s="6"/>
      <c r="AM82" s="6"/>
      <c r="AN82" s="6"/>
      <c r="AO82" s="6"/>
      <c r="AP82" s="6"/>
      <c r="AQ82" s="6"/>
      <c r="AR82" s="6"/>
    </row>
    <row r="83" spans="1:44" ht="12.75" customHeight="1">
      <c r="A83" s="5" t="s">
        <v>137</v>
      </c>
      <c r="B83" s="5"/>
      <c r="C83" s="6"/>
      <c r="D83" s="6"/>
      <c r="E83" s="5"/>
      <c r="F83" s="5"/>
      <c r="G83" s="6"/>
      <c r="H83" s="5"/>
      <c r="I83" s="5" t="s">
        <v>419</v>
      </c>
      <c r="J83" s="5"/>
      <c r="K83" s="5"/>
      <c r="L83" s="6"/>
      <c r="M83" s="6"/>
      <c r="N83" s="6"/>
      <c r="O83" s="6"/>
      <c r="P83" s="6"/>
      <c r="Q83" s="6"/>
      <c r="R83" s="6"/>
      <c r="S83" s="6"/>
      <c r="T83" s="6"/>
      <c r="U83" s="6"/>
      <c r="V83" s="6"/>
      <c r="W83" s="6"/>
      <c r="X83" s="6"/>
      <c r="Y83" s="6"/>
      <c r="Z83" s="6"/>
      <c r="AA83" s="6"/>
      <c r="AB83" s="38"/>
      <c r="AC83" s="6"/>
      <c r="AD83" s="6"/>
      <c r="AE83" s="6"/>
      <c r="AF83" s="6"/>
      <c r="AG83" s="6"/>
      <c r="AH83" s="6"/>
      <c r="AI83" s="6"/>
      <c r="AJ83" s="6"/>
      <c r="AK83" s="6"/>
      <c r="AL83" s="6"/>
      <c r="AM83" s="6"/>
      <c r="AN83" s="6"/>
      <c r="AO83" s="6"/>
      <c r="AP83" s="6"/>
      <c r="AQ83" s="6"/>
      <c r="AR83" s="6"/>
    </row>
    <row r="84" spans="1:44" ht="12.75" customHeight="1">
      <c r="A84" s="21" t="s">
        <v>138</v>
      </c>
      <c r="B84" s="15">
        <f>SUM(C84:AH84)</f>
        <v>199</v>
      </c>
      <c r="C84" s="21">
        <f t="shared" ref="C84:AH84" si="10">SUM(C4:C82)</f>
        <v>20</v>
      </c>
      <c r="D84" s="21">
        <f t="shared" si="10"/>
        <v>0</v>
      </c>
      <c r="E84" s="21">
        <f t="shared" si="10"/>
        <v>0</v>
      </c>
      <c r="F84" s="21">
        <f t="shared" si="10"/>
        <v>1</v>
      </c>
      <c r="G84" s="21">
        <f t="shared" si="10"/>
        <v>14</v>
      </c>
      <c r="H84" s="21">
        <f t="shared" si="10"/>
        <v>16</v>
      </c>
      <c r="I84" s="21">
        <f t="shared" si="10"/>
        <v>65</v>
      </c>
      <c r="J84" s="21">
        <f t="shared" si="10"/>
        <v>0</v>
      </c>
      <c r="K84" s="21">
        <f t="shared" si="10"/>
        <v>0</v>
      </c>
      <c r="L84" s="21">
        <f t="shared" si="10"/>
        <v>0</v>
      </c>
      <c r="M84" s="21">
        <f t="shared" si="10"/>
        <v>0</v>
      </c>
      <c r="N84" s="21">
        <f t="shared" si="10"/>
        <v>5</v>
      </c>
      <c r="O84" s="21">
        <f t="shared" si="10"/>
        <v>0</v>
      </c>
      <c r="P84" s="21">
        <f t="shared" si="10"/>
        <v>60</v>
      </c>
      <c r="Q84" s="21">
        <f t="shared" si="10"/>
        <v>0</v>
      </c>
      <c r="R84" s="21">
        <f t="shared" si="10"/>
        <v>0</v>
      </c>
      <c r="S84" s="21">
        <f t="shared" si="10"/>
        <v>6</v>
      </c>
      <c r="T84" s="21">
        <f t="shared" si="10"/>
        <v>0</v>
      </c>
      <c r="U84" s="21">
        <f t="shared" si="10"/>
        <v>1</v>
      </c>
      <c r="V84" s="21">
        <f t="shared" si="10"/>
        <v>0</v>
      </c>
      <c r="W84" s="21">
        <f t="shared" si="10"/>
        <v>0</v>
      </c>
      <c r="X84" s="21">
        <f t="shared" si="10"/>
        <v>0</v>
      </c>
      <c r="Y84" s="21">
        <f t="shared" si="10"/>
        <v>0</v>
      </c>
      <c r="Z84" s="21">
        <f t="shared" si="10"/>
        <v>0</v>
      </c>
      <c r="AA84" s="21">
        <f t="shared" si="10"/>
        <v>0</v>
      </c>
      <c r="AB84" s="41">
        <f t="shared" si="10"/>
        <v>7</v>
      </c>
      <c r="AC84" s="41">
        <f t="shared" si="10"/>
        <v>0</v>
      </c>
      <c r="AD84" s="41">
        <f t="shared" si="10"/>
        <v>0</v>
      </c>
      <c r="AE84" s="41">
        <f t="shared" si="10"/>
        <v>0</v>
      </c>
      <c r="AF84" s="41">
        <f t="shared" si="10"/>
        <v>0</v>
      </c>
      <c r="AG84" s="41">
        <f t="shared" si="10"/>
        <v>0</v>
      </c>
      <c r="AH84" s="41">
        <f t="shared" si="10"/>
        <v>4</v>
      </c>
      <c r="AI84" s="6"/>
      <c r="AJ84" s="6"/>
      <c r="AK84" s="6"/>
      <c r="AL84" s="6"/>
      <c r="AM84" s="6"/>
      <c r="AN84" s="6"/>
      <c r="AO84" s="6"/>
      <c r="AP84" s="6"/>
      <c r="AQ84" s="6"/>
      <c r="AR84" s="6"/>
    </row>
    <row r="85" spans="1:44" ht="12.75" customHeight="1">
      <c r="A85" s="5"/>
      <c r="B85" s="5"/>
      <c r="C85" s="6"/>
      <c r="D85" s="6"/>
      <c r="E85" s="5"/>
      <c r="F85" s="5"/>
      <c r="G85" s="6"/>
      <c r="H85" s="5"/>
      <c r="I85" s="6"/>
      <c r="J85" s="5"/>
      <c r="K85" s="5"/>
      <c r="L85" s="6"/>
      <c r="M85" s="6"/>
      <c r="N85" s="6"/>
      <c r="O85" s="6"/>
      <c r="P85" s="6"/>
      <c r="Q85" s="6"/>
      <c r="R85" s="6"/>
      <c r="S85" s="6"/>
      <c r="T85" s="6"/>
      <c r="U85" s="6"/>
      <c r="V85" s="6"/>
      <c r="W85" s="6"/>
      <c r="X85" s="6"/>
      <c r="Y85" s="6"/>
      <c r="Z85" s="6"/>
      <c r="AA85" s="6"/>
      <c r="AB85" s="38"/>
      <c r="AC85" s="6"/>
      <c r="AD85" s="6"/>
      <c r="AE85" s="6"/>
      <c r="AF85" s="6"/>
      <c r="AG85" s="6"/>
      <c r="AH85" s="6"/>
      <c r="AI85" s="6"/>
      <c r="AJ85" s="6"/>
      <c r="AK85" s="6"/>
      <c r="AL85" s="6"/>
      <c r="AM85" s="6"/>
      <c r="AN85" s="6"/>
      <c r="AO85" s="6"/>
      <c r="AP85" s="6"/>
      <c r="AQ85" s="6"/>
      <c r="AR85" s="6"/>
    </row>
    <row r="86" spans="1:44" ht="12.75" customHeight="1">
      <c r="A86" s="5" t="s">
        <v>139</v>
      </c>
      <c r="B86" s="5"/>
      <c r="C86" s="5">
        <v>4</v>
      </c>
      <c r="D86" s="6"/>
      <c r="E86" s="5"/>
      <c r="F86" s="5">
        <v>2</v>
      </c>
      <c r="G86" s="5">
        <v>2</v>
      </c>
      <c r="H86" s="5">
        <v>2</v>
      </c>
      <c r="I86" s="5">
        <v>2</v>
      </c>
      <c r="J86" s="5"/>
      <c r="K86" s="5"/>
      <c r="L86" s="6"/>
      <c r="M86" s="6"/>
      <c r="N86" s="5">
        <v>2</v>
      </c>
      <c r="O86" s="5">
        <v>1</v>
      </c>
      <c r="P86" s="5">
        <v>2</v>
      </c>
      <c r="Q86" s="6"/>
      <c r="R86" s="5">
        <v>2</v>
      </c>
      <c r="S86" s="5">
        <v>2</v>
      </c>
      <c r="T86" s="5">
        <v>2</v>
      </c>
      <c r="U86" s="5">
        <v>1</v>
      </c>
      <c r="V86" s="6"/>
      <c r="W86" s="6"/>
      <c r="X86" s="6"/>
      <c r="Y86" s="6"/>
      <c r="Z86" s="6"/>
      <c r="AA86" s="6"/>
      <c r="AB86" s="38"/>
      <c r="AC86" s="6"/>
      <c r="AD86" s="6"/>
      <c r="AE86" s="6"/>
      <c r="AF86" s="6"/>
      <c r="AG86" s="6"/>
      <c r="AH86" s="5">
        <v>2</v>
      </c>
      <c r="AI86" s="6"/>
      <c r="AJ86" s="6"/>
      <c r="AK86" s="6"/>
      <c r="AL86" s="6"/>
      <c r="AM86" s="6"/>
      <c r="AN86" s="6"/>
      <c r="AO86" s="6"/>
      <c r="AP86" s="6"/>
      <c r="AQ86" s="6"/>
      <c r="AR86" s="6"/>
    </row>
    <row r="87" spans="1:44" ht="12.75" customHeight="1">
      <c r="A87" s="5" t="s">
        <v>140</v>
      </c>
      <c r="B87" s="5">
        <f>SUM(C87:AH87)</f>
        <v>10.799999999999999</v>
      </c>
      <c r="C87" s="5">
        <v>1.5</v>
      </c>
      <c r="D87" s="6"/>
      <c r="E87" s="5"/>
      <c r="F87" s="5">
        <v>0.5</v>
      </c>
      <c r="G87" s="5">
        <v>0.5</v>
      </c>
      <c r="H87" s="5">
        <v>0.5</v>
      </c>
      <c r="I87" s="5">
        <v>3</v>
      </c>
      <c r="J87" s="5"/>
      <c r="K87" s="5"/>
      <c r="L87" s="6"/>
      <c r="M87" s="6"/>
      <c r="N87" s="5">
        <v>0.30000000000000004</v>
      </c>
      <c r="O87" s="5">
        <v>0.30000000000000004</v>
      </c>
      <c r="P87" s="5">
        <v>2.5</v>
      </c>
      <c r="Q87" s="6"/>
      <c r="R87" s="5">
        <v>0.2</v>
      </c>
      <c r="S87" s="5">
        <v>0.5</v>
      </c>
      <c r="T87" s="5">
        <v>0.2</v>
      </c>
      <c r="U87" s="5">
        <v>0.30000000000000004</v>
      </c>
      <c r="V87" s="6"/>
      <c r="W87" s="6"/>
      <c r="X87" s="6"/>
      <c r="Y87" s="6"/>
      <c r="Z87" s="6"/>
      <c r="AA87" s="6"/>
      <c r="AB87" s="38"/>
      <c r="AC87" s="6"/>
      <c r="AD87" s="6"/>
      <c r="AE87" s="6"/>
      <c r="AF87" s="6"/>
      <c r="AG87" s="6"/>
      <c r="AH87" s="5">
        <v>0.5</v>
      </c>
      <c r="AI87" s="6"/>
      <c r="AJ87" s="6"/>
      <c r="AK87" s="6"/>
      <c r="AL87" s="6"/>
      <c r="AM87" s="6"/>
      <c r="AN87" s="6"/>
      <c r="AO87" s="6"/>
      <c r="AP87" s="6"/>
      <c r="AQ87" s="6"/>
      <c r="AR87" s="6"/>
    </row>
    <row r="88" spans="1:44" ht="12.75" customHeight="1">
      <c r="A88" s="21" t="s">
        <v>141</v>
      </c>
      <c r="B88" s="21">
        <f>SUM(D88:AH88)</f>
        <v>18</v>
      </c>
      <c r="C88" s="21">
        <f t="shared" ref="C88:AH88" si="11">C86*C87</f>
        <v>6</v>
      </c>
      <c r="D88" s="21">
        <f t="shared" si="11"/>
        <v>0</v>
      </c>
      <c r="E88" s="21">
        <f t="shared" si="11"/>
        <v>0</v>
      </c>
      <c r="F88" s="21">
        <f t="shared" si="11"/>
        <v>1</v>
      </c>
      <c r="G88" s="21">
        <f t="shared" si="11"/>
        <v>1</v>
      </c>
      <c r="H88" s="21">
        <f t="shared" si="11"/>
        <v>1</v>
      </c>
      <c r="I88" s="21">
        <f t="shared" si="11"/>
        <v>6</v>
      </c>
      <c r="J88" s="21">
        <f t="shared" si="11"/>
        <v>0</v>
      </c>
      <c r="K88" s="21">
        <f t="shared" si="11"/>
        <v>0</v>
      </c>
      <c r="L88" s="21">
        <f t="shared" si="11"/>
        <v>0</v>
      </c>
      <c r="M88" s="21">
        <f t="shared" si="11"/>
        <v>0</v>
      </c>
      <c r="N88" s="21">
        <f t="shared" si="11"/>
        <v>0.60000000000000009</v>
      </c>
      <c r="O88" s="21">
        <f t="shared" si="11"/>
        <v>0.30000000000000004</v>
      </c>
      <c r="P88" s="21">
        <f t="shared" si="11"/>
        <v>5</v>
      </c>
      <c r="Q88" s="21">
        <f t="shared" si="11"/>
        <v>0</v>
      </c>
      <c r="R88" s="21">
        <f t="shared" si="11"/>
        <v>0.4</v>
      </c>
      <c r="S88" s="21">
        <f t="shared" si="11"/>
        <v>1</v>
      </c>
      <c r="T88" s="21">
        <f t="shared" si="11"/>
        <v>0.4</v>
      </c>
      <c r="U88" s="21">
        <f t="shared" si="11"/>
        <v>0.30000000000000004</v>
      </c>
      <c r="V88" s="21">
        <f t="shared" si="11"/>
        <v>0</v>
      </c>
      <c r="W88" s="21">
        <f t="shared" si="11"/>
        <v>0</v>
      </c>
      <c r="X88" s="21">
        <f t="shared" si="11"/>
        <v>0</v>
      </c>
      <c r="Y88" s="21">
        <f t="shared" si="11"/>
        <v>0</v>
      </c>
      <c r="Z88" s="21">
        <f t="shared" si="11"/>
        <v>0</v>
      </c>
      <c r="AA88" s="21">
        <f t="shared" si="11"/>
        <v>0</v>
      </c>
      <c r="AB88" s="41">
        <f t="shared" si="11"/>
        <v>0</v>
      </c>
      <c r="AC88" s="41">
        <f t="shared" si="11"/>
        <v>0</v>
      </c>
      <c r="AD88" s="41">
        <f t="shared" si="11"/>
        <v>0</v>
      </c>
      <c r="AE88" s="41">
        <f t="shared" si="11"/>
        <v>0</v>
      </c>
      <c r="AF88" s="41">
        <f t="shared" si="11"/>
        <v>0</v>
      </c>
      <c r="AG88" s="41">
        <f t="shared" si="11"/>
        <v>0</v>
      </c>
      <c r="AH88" s="41">
        <f t="shared" si="11"/>
        <v>1</v>
      </c>
      <c r="AI88" s="6"/>
      <c r="AJ88" s="6"/>
      <c r="AK88" s="6"/>
      <c r="AL88" s="6"/>
      <c r="AM88" s="6"/>
      <c r="AN88" s="6"/>
      <c r="AO88" s="6"/>
      <c r="AP88" s="6"/>
      <c r="AQ88" s="6"/>
      <c r="AR88" s="6"/>
    </row>
    <row r="89" spans="1:44" ht="12.75" customHeight="1">
      <c r="A89" s="5"/>
      <c r="B89" s="5"/>
      <c r="C89" s="6"/>
      <c r="D89" s="6"/>
      <c r="E89" s="5"/>
      <c r="F89" s="5"/>
      <c r="G89" s="6"/>
      <c r="H89" s="5"/>
      <c r="I89" s="6"/>
      <c r="J89" s="5"/>
      <c r="K89" s="5"/>
      <c r="L89" s="6"/>
      <c r="M89" s="6"/>
      <c r="N89" s="6"/>
      <c r="O89" s="6"/>
      <c r="P89" s="6"/>
      <c r="Q89" s="6"/>
      <c r="R89" s="6"/>
      <c r="S89" s="6"/>
      <c r="T89" s="6"/>
      <c r="U89" s="6"/>
      <c r="V89" s="6"/>
      <c r="W89" s="6"/>
      <c r="X89" s="6"/>
      <c r="Y89" s="6"/>
      <c r="Z89" s="6"/>
      <c r="AA89" s="6"/>
      <c r="AB89" s="38"/>
      <c r="AC89" s="6"/>
      <c r="AD89" s="6"/>
      <c r="AE89" s="6"/>
      <c r="AF89" s="6"/>
      <c r="AG89" s="6"/>
      <c r="AH89" s="6"/>
      <c r="AI89" s="6"/>
      <c r="AJ89" s="6"/>
      <c r="AK89" s="6"/>
      <c r="AL89" s="6"/>
      <c r="AM89" s="6"/>
      <c r="AN89" s="6"/>
      <c r="AO89" s="6"/>
      <c r="AP89" s="6"/>
      <c r="AQ89" s="6"/>
      <c r="AR89" s="6"/>
    </row>
    <row r="90" spans="1:44" ht="12.75" customHeight="1">
      <c r="A90" s="21" t="s">
        <v>142</v>
      </c>
      <c r="B90" s="50">
        <f t="shared" ref="B90:AH90" si="12">B84/B87</f>
        <v>18.425925925925927</v>
      </c>
      <c r="C90" s="50">
        <f t="shared" si="12"/>
        <v>13.333333333333334</v>
      </c>
      <c r="D90" s="50" t="e">
        <f t="shared" si="12"/>
        <v>#DIV/0!</v>
      </c>
      <c r="E90" s="50" t="e">
        <f t="shared" si="12"/>
        <v>#DIV/0!</v>
      </c>
      <c r="F90" s="50">
        <f t="shared" si="12"/>
        <v>2</v>
      </c>
      <c r="G90" s="50">
        <f t="shared" si="12"/>
        <v>28</v>
      </c>
      <c r="H90" s="50">
        <f t="shared" si="12"/>
        <v>32</v>
      </c>
      <c r="I90" s="50">
        <f t="shared" si="12"/>
        <v>21.666666666666668</v>
      </c>
      <c r="J90" s="50" t="e">
        <f t="shared" si="12"/>
        <v>#DIV/0!</v>
      </c>
      <c r="K90" s="50" t="e">
        <f t="shared" si="12"/>
        <v>#DIV/0!</v>
      </c>
      <c r="L90" s="50" t="e">
        <f t="shared" si="12"/>
        <v>#DIV/0!</v>
      </c>
      <c r="M90" s="50" t="e">
        <f t="shared" si="12"/>
        <v>#DIV/0!</v>
      </c>
      <c r="N90" s="50">
        <f t="shared" si="12"/>
        <v>16.666666666666664</v>
      </c>
      <c r="O90" s="50">
        <f t="shared" si="12"/>
        <v>0</v>
      </c>
      <c r="P90" s="50">
        <f t="shared" si="12"/>
        <v>24</v>
      </c>
      <c r="Q90" s="50" t="e">
        <f t="shared" si="12"/>
        <v>#DIV/0!</v>
      </c>
      <c r="R90" s="50">
        <f t="shared" si="12"/>
        <v>0</v>
      </c>
      <c r="S90" s="50">
        <f t="shared" si="12"/>
        <v>12</v>
      </c>
      <c r="T90" s="50">
        <f t="shared" si="12"/>
        <v>0</v>
      </c>
      <c r="U90" s="50">
        <f t="shared" si="12"/>
        <v>3.333333333333333</v>
      </c>
      <c r="V90" s="50" t="e">
        <f t="shared" si="12"/>
        <v>#DIV/0!</v>
      </c>
      <c r="W90" s="50" t="e">
        <f t="shared" si="12"/>
        <v>#DIV/0!</v>
      </c>
      <c r="X90" s="50" t="e">
        <f t="shared" si="12"/>
        <v>#DIV/0!</v>
      </c>
      <c r="Y90" s="50" t="e">
        <f t="shared" si="12"/>
        <v>#DIV/0!</v>
      </c>
      <c r="Z90" s="50" t="e">
        <f t="shared" si="12"/>
        <v>#DIV/0!</v>
      </c>
      <c r="AA90" s="50" t="e">
        <f t="shared" si="12"/>
        <v>#DIV/0!</v>
      </c>
      <c r="AB90" s="50" t="e">
        <f t="shared" si="12"/>
        <v>#DIV/0!</v>
      </c>
      <c r="AC90" s="50" t="e">
        <f t="shared" si="12"/>
        <v>#DIV/0!</v>
      </c>
      <c r="AD90" s="50" t="e">
        <f t="shared" si="12"/>
        <v>#DIV/0!</v>
      </c>
      <c r="AE90" s="50" t="e">
        <f t="shared" si="12"/>
        <v>#DIV/0!</v>
      </c>
      <c r="AF90" s="50" t="e">
        <f t="shared" si="12"/>
        <v>#DIV/0!</v>
      </c>
      <c r="AG90" s="50" t="e">
        <f t="shared" si="12"/>
        <v>#DIV/0!</v>
      </c>
      <c r="AH90" s="50">
        <f t="shared" si="12"/>
        <v>8</v>
      </c>
      <c r="AI90" s="6"/>
      <c r="AJ90" s="6"/>
      <c r="AK90" s="6"/>
      <c r="AL90" s="6"/>
      <c r="AM90" s="6"/>
      <c r="AN90" s="6"/>
      <c r="AO90" s="6"/>
      <c r="AP90" s="6"/>
      <c r="AQ90" s="6"/>
      <c r="AR90" s="6"/>
    </row>
    <row r="91" spans="1:44" ht="12.75" customHeight="1">
      <c r="A91" s="21" t="s">
        <v>143</v>
      </c>
      <c r="B91" s="50">
        <f t="shared" ref="B91:AG91" si="13">B84/B88</f>
        <v>11.055555555555555</v>
      </c>
      <c r="C91" s="50">
        <f t="shared" si="13"/>
        <v>3.3333333333333335</v>
      </c>
      <c r="D91" s="50" t="e">
        <f t="shared" si="13"/>
        <v>#DIV/0!</v>
      </c>
      <c r="E91" s="50" t="e">
        <f t="shared" si="13"/>
        <v>#DIV/0!</v>
      </c>
      <c r="F91" s="50">
        <f t="shared" si="13"/>
        <v>1</v>
      </c>
      <c r="G91" s="50">
        <f t="shared" si="13"/>
        <v>14</v>
      </c>
      <c r="H91" s="50">
        <f t="shared" si="13"/>
        <v>16</v>
      </c>
      <c r="I91" s="50">
        <f t="shared" si="13"/>
        <v>10.833333333333334</v>
      </c>
      <c r="J91" s="50" t="e">
        <f t="shared" si="13"/>
        <v>#DIV/0!</v>
      </c>
      <c r="K91" s="50" t="e">
        <f t="shared" si="13"/>
        <v>#DIV/0!</v>
      </c>
      <c r="L91" s="50" t="e">
        <f t="shared" si="13"/>
        <v>#DIV/0!</v>
      </c>
      <c r="M91" s="50" t="e">
        <f t="shared" si="13"/>
        <v>#DIV/0!</v>
      </c>
      <c r="N91" s="50">
        <f t="shared" si="13"/>
        <v>8.3333333333333321</v>
      </c>
      <c r="O91" s="50">
        <f t="shared" si="13"/>
        <v>0</v>
      </c>
      <c r="P91" s="50">
        <f t="shared" si="13"/>
        <v>12</v>
      </c>
      <c r="Q91" s="50" t="e">
        <f t="shared" si="13"/>
        <v>#DIV/0!</v>
      </c>
      <c r="R91" s="50">
        <f t="shared" si="13"/>
        <v>0</v>
      </c>
      <c r="S91" s="50">
        <f t="shared" si="13"/>
        <v>6</v>
      </c>
      <c r="T91" s="50">
        <f t="shared" si="13"/>
        <v>0</v>
      </c>
      <c r="U91" s="50">
        <f t="shared" si="13"/>
        <v>3.333333333333333</v>
      </c>
      <c r="V91" s="50" t="e">
        <f t="shared" si="13"/>
        <v>#DIV/0!</v>
      </c>
      <c r="W91" s="50" t="e">
        <f t="shared" si="13"/>
        <v>#DIV/0!</v>
      </c>
      <c r="X91" s="50" t="e">
        <f t="shared" si="13"/>
        <v>#DIV/0!</v>
      </c>
      <c r="Y91" s="50" t="e">
        <f t="shared" si="13"/>
        <v>#DIV/0!</v>
      </c>
      <c r="Z91" s="50" t="e">
        <f t="shared" si="13"/>
        <v>#DIV/0!</v>
      </c>
      <c r="AA91" s="50" t="e">
        <f t="shared" si="13"/>
        <v>#DIV/0!</v>
      </c>
      <c r="AB91" s="50" t="e">
        <f t="shared" si="13"/>
        <v>#DIV/0!</v>
      </c>
      <c r="AC91" s="50" t="e">
        <f t="shared" si="13"/>
        <v>#DIV/0!</v>
      </c>
      <c r="AD91" s="50" t="e">
        <f t="shared" si="13"/>
        <v>#DIV/0!</v>
      </c>
      <c r="AE91" s="50" t="e">
        <f t="shared" si="13"/>
        <v>#DIV/0!</v>
      </c>
      <c r="AF91" s="50" t="e">
        <f t="shared" si="13"/>
        <v>#DIV/0!</v>
      </c>
      <c r="AG91" s="50" t="e">
        <f t="shared" si="13"/>
        <v>#DIV/0!</v>
      </c>
      <c r="AH91" s="50">
        <f>AH85/AH88</f>
        <v>0</v>
      </c>
      <c r="AI91" s="6"/>
      <c r="AJ91" s="6"/>
      <c r="AK91" s="6"/>
      <c r="AL91" s="6"/>
      <c r="AM91" s="6"/>
      <c r="AN91" s="6"/>
      <c r="AO91" s="6"/>
      <c r="AP91" s="6"/>
      <c r="AQ91" s="6"/>
      <c r="AR91" s="6"/>
    </row>
    <row r="92" spans="1:44" ht="12.75" customHeight="1">
      <c r="A92" s="5"/>
      <c r="B92" s="5"/>
      <c r="C92" s="6"/>
      <c r="D92" s="6"/>
      <c r="E92" s="5"/>
      <c r="F92" s="5"/>
      <c r="G92" s="6"/>
      <c r="H92" s="5"/>
      <c r="I92" s="6"/>
      <c r="J92" s="5"/>
      <c r="K92" s="5"/>
      <c r="L92" s="6"/>
      <c r="M92" s="6"/>
      <c r="N92" s="6"/>
      <c r="O92" s="6"/>
      <c r="P92" s="6"/>
      <c r="Q92" s="6"/>
      <c r="R92" s="6"/>
      <c r="S92" s="6"/>
      <c r="T92" s="6"/>
      <c r="U92" s="6"/>
      <c r="V92" s="6"/>
      <c r="W92" s="6"/>
      <c r="X92" s="6"/>
      <c r="Y92" s="6"/>
      <c r="Z92" s="6"/>
      <c r="AA92" s="6"/>
      <c r="AB92" s="38"/>
      <c r="AC92" s="38"/>
      <c r="AD92" s="38"/>
      <c r="AE92" s="38"/>
      <c r="AF92" s="38"/>
      <c r="AG92" s="6"/>
      <c r="AH92" s="6"/>
      <c r="AI92" s="6"/>
      <c r="AJ92" s="6"/>
      <c r="AK92" s="6"/>
      <c r="AL92" s="6"/>
      <c r="AM92" s="6"/>
      <c r="AN92" s="6"/>
      <c r="AO92" s="6"/>
      <c r="AP92" s="6"/>
      <c r="AQ92" s="6"/>
      <c r="AR92" s="6"/>
    </row>
    <row r="93" spans="1:44" ht="12.75" customHeight="1">
      <c r="A93" s="5" t="s">
        <v>144</v>
      </c>
      <c r="B93" s="21">
        <f t="shared" ref="B93:AH93" si="14">COUNTIF(B4:B82,"&gt;0")</f>
        <v>23</v>
      </c>
      <c r="C93" s="21">
        <f t="shared" si="14"/>
        <v>2</v>
      </c>
      <c r="D93" s="21">
        <f t="shared" si="14"/>
        <v>0</v>
      </c>
      <c r="E93" s="21">
        <f t="shared" si="14"/>
        <v>0</v>
      </c>
      <c r="F93" s="21">
        <f t="shared" si="14"/>
        <v>1</v>
      </c>
      <c r="G93" s="21">
        <f t="shared" si="14"/>
        <v>3</v>
      </c>
      <c r="H93" s="21">
        <f t="shared" si="14"/>
        <v>3</v>
      </c>
      <c r="I93" s="21">
        <f t="shared" si="14"/>
        <v>12</v>
      </c>
      <c r="J93" s="21">
        <f t="shared" si="14"/>
        <v>0</v>
      </c>
      <c r="K93" s="21">
        <f t="shared" si="14"/>
        <v>0</v>
      </c>
      <c r="L93" s="21">
        <f t="shared" si="14"/>
        <v>0</v>
      </c>
      <c r="M93" s="21">
        <f t="shared" si="14"/>
        <v>0</v>
      </c>
      <c r="N93" s="21">
        <f t="shared" si="14"/>
        <v>3</v>
      </c>
      <c r="O93" s="21">
        <f t="shared" si="14"/>
        <v>0</v>
      </c>
      <c r="P93" s="21">
        <f t="shared" si="14"/>
        <v>14</v>
      </c>
      <c r="Q93" s="21">
        <f t="shared" si="14"/>
        <v>0</v>
      </c>
      <c r="R93" s="21">
        <f t="shared" si="14"/>
        <v>0</v>
      </c>
      <c r="S93" s="21">
        <f t="shared" si="14"/>
        <v>3</v>
      </c>
      <c r="T93" s="21">
        <f t="shared" si="14"/>
        <v>0</v>
      </c>
      <c r="U93" s="21">
        <f t="shared" si="14"/>
        <v>1</v>
      </c>
      <c r="V93" s="21">
        <f t="shared" si="14"/>
        <v>0</v>
      </c>
      <c r="W93" s="21">
        <f t="shared" si="14"/>
        <v>0</v>
      </c>
      <c r="X93" s="21">
        <f t="shared" si="14"/>
        <v>0</v>
      </c>
      <c r="Y93" s="21">
        <f t="shared" si="14"/>
        <v>0</v>
      </c>
      <c r="Z93" s="21">
        <f t="shared" si="14"/>
        <v>0</v>
      </c>
      <c r="AA93" s="21">
        <f t="shared" si="14"/>
        <v>0</v>
      </c>
      <c r="AB93" s="21">
        <f t="shared" si="14"/>
        <v>4</v>
      </c>
      <c r="AC93" s="21">
        <f t="shared" si="14"/>
        <v>0</v>
      </c>
      <c r="AD93" s="21">
        <f t="shared" si="14"/>
        <v>0</v>
      </c>
      <c r="AE93" s="21">
        <f t="shared" si="14"/>
        <v>0</v>
      </c>
      <c r="AF93" s="21">
        <f t="shared" si="14"/>
        <v>0</v>
      </c>
      <c r="AG93" s="21">
        <f t="shared" si="14"/>
        <v>0</v>
      </c>
      <c r="AH93" s="21">
        <f t="shared" si="14"/>
        <v>4</v>
      </c>
      <c r="AI93" s="6"/>
      <c r="AJ93" s="6"/>
      <c r="AK93" s="6"/>
      <c r="AL93" s="6"/>
      <c r="AM93" s="6"/>
      <c r="AN93" s="6"/>
      <c r="AO93" s="6"/>
      <c r="AP93" s="6"/>
      <c r="AQ93" s="6"/>
      <c r="AR93" s="6"/>
    </row>
    <row r="94" spans="1:44" ht="12.75" customHeight="1">
      <c r="A94" s="5" t="s">
        <v>145</v>
      </c>
      <c r="B94" s="21">
        <f>COUNTIF(B25,"&gt;0")+COUNTIF(B34,"&gt;0")+COUNTIF(B38,"&gt;0")+COUNTIF(B45,"&gt;0")+COUNTIF(B50,"&gt;0")+COUNTIF(B72,"&gt;0")+COUNTIF(B82,"&gt;0")</f>
        <v>3</v>
      </c>
      <c r="C94" s="21">
        <f t="shared" ref="C94:AH94" si="15">COUNTIF(C34,"&gt;0")+COUNTIF(C38,"&gt;0")+COUNTIF(C50,"&gt;0")+COUNTIF(C72,"&gt;0")+COUNTIF(C82,"&gt;0")</f>
        <v>0</v>
      </c>
      <c r="D94" s="21">
        <f t="shared" si="15"/>
        <v>0</v>
      </c>
      <c r="E94" s="21">
        <f t="shared" si="15"/>
        <v>0</v>
      </c>
      <c r="F94" s="21">
        <f t="shared" si="15"/>
        <v>0</v>
      </c>
      <c r="G94" s="21">
        <f t="shared" si="15"/>
        <v>0</v>
      </c>
      <c r="H94" s="21">
        <f t="shared" si="15"/>
        <v>0</v>
      </c>
      <c r="I94" s="21">
        <f t="shared" si="15"/>
        <v>2</v>
      </c>
      <c r="J94" s="21">
        <f t="shared" si="15"/>
        <v>0</v>
      </c>
      <c r="K94" s="21">
        <f t="shared" si="15"/>
        <v>0</v>
      </c>
      <c r="L94" s="21">
        <f t="shared" si="15"/>
        <v>0</v>
      </c>
      <c r="M94" s="21">
        <f t="shared" si="15"/>
        <v>0</v>
      </c>
      <c r="N94" s="21">
        <f t="shared" si="15"/>
        <v>0</v>
      </c>
      <c r="O94" s="21">
        <f t="shared" si="15"/>
        <v>0</v>
      </c>
      <c r="P94" s="21">
        <f t="shared" si="15"/>
        <v>1</v>
      </c>
      <c r="Q94" s="21">
        <f t="shared" si="15"/>
        <v>0</v>
      </c>
      <c r="R94" s="21">
        <f t="shared" si="15"/>
        <v>0</v>
      </c>
      <c r="S94" s="21">
        <f t="shared" si="15"/>
        <v>0</v>
      </c>
      <c r="T94" s="21">
        <f t="shared" si="15"/>
        <v>0</v>
      </c>
      <c r="U94" s="21">
        <f t="shared" si="15"/>
        <v>0</v>
      </c>
      <c r="V94" s="21">
        <f t="shared" si="15"/>
        <v>0</v>
      </c>
      <c r="W94" s="21">
        <f t="shared" si="15"/>
        <v>0</v>
      </c>
      <c r="X94" s="21">
        <f t="shared" si="15"/>
        <v>0</v>
      </c>
      <c r="Y94" s="21">
        <f t="shared" si="15"/>
        <v>0</v>
      </c>
      <c r="Z94" s="21">
        <f t="shared" si="15"/>
        <v>0</v>
      </c>
      <c r="AA94" s="21">
        <f t="shared" si="15"/>
        <v>0</v>
      </c>
      <c r="AB94" s="21">
        <f t="shared" si="15"/>
        <v>0</v>
      </c>
      <c r="AC94" s="21">
        <f t="shared" si="15"/>
        <v>0</v>
      </c>
      <c r="AD94" s="21">
        <f t="shared" si="15"/>
        <v>0</v>
      </c>
      <c r="AE94" s="21">
        <f t="shared" si="15"/>
        <v>0</v>
      </c>
      <c r="AF94" s="21">
        <f t="shared" si="15"/>
        <v>0</v>
      </c>
      <c r="AG94" s="21">
        <f t="shared" si="15"/>
        <v>0</v>
      </c>
      <c r="AH94" s="21">
        <f t="shared" si="15"/>
        <v>0</v>
      </c>
      <c r="AI94" s="6"/>
      <c r="AJ94" s="6"/>
      <c r="AK94" s="6"/>
      <c r="AL94" s="6"/>
      <c r="AM94" s="6"/>
      <c r="AN94" s="6"/>
      <c r="AO94" s="6"/>
      <c r="AP94" s="6"/>
      <c r="AQ94" s="6"/>
      <c r="AR94" s="6"/>
    </row>
    <row r="95" spans="1:44" ht="12.75" customHeight="1">
      <c r="A95" s="5" t="s">
        <v>146</v>
      </c>
      <c r="B95" s="21">
        <f t="shared" ref="B95:AH95" si="16">B93-B94</f>
        <v>20</v>
      </c>
      <c r="C95" s="21">
        <f t="shared" si="16"/>
        <v>2</v>
      </c>
      <c r="D95" s="21">
        <f t="shared" si="16"/>
        <v>0</v>
      </c>
      <c r="E95" s="21">
        <f t="shared" si="16"/>
        <v>0</v>
      </c>
      <c r="F95" s="21">
        <f t="shared" si="16"/>
        <v>1</v>
      </c>
      <c r="G95" s="21">
        <f t="shared" si="16"/>
        <v>3</v>
      </c>
      <c r="H95" s="21">
        <f t="shared" si="16"/>
        <v>3</v>
      </c>
      <c r="I95" s="21">
        <f t="shared" si="16"/>
        <v>10</v>
      </c>
      <c r="J95" s="21">
        <f t="shared" si="16"/>
        <v>0</v>
      </c>
      <c r="K95" s="21">
        <f t="shared" si="16"/>
        <v>0</v>
      </c>
      <c r="L95" s="21">
        <f t="shared" si="16"/>
        <v>0</v>
      </c>
      <c r="M95" s="21">
        <f t="shared" si="16"/>
        <v>0</v>
      </c>
      <c r="N95" s="21">
        <f t="shared" si="16"/>
        <v>3</v>
      </c>
      <c r="O95" s="21">
        <f t="shared" si="16"/>
        <v>0</v>
      </c>
      <c r="P95" s="21">
        <f t="shared" si="16"/>
        <v>13</v>
      </c>
      <c r="Q95" s="21">
        <f t="shared" si="16"/>
        <v>0</v>
      </c>
      <c r="R95" s="21">
        <f t="shared" si="16"/>
        <v>0</v>
      </c>
      <c r="S95" s="21">
        <f t="shared" si="16"/>
        <v>3</v>
      </c>
      <c r="T95" s="21">
        <f t="shared" si="16"/>
        <v>0</v>
      </c>
      <c r="U95" s="21">
        <f t="shared" si="16"/>
        <v>1</v>
      </c>
      <c r="V95" s="21">
        <f t="shared" si="16"/>
        <v>0</v>
      </c>
      <c r="W95" s="21">
        <f t="shared" si="16"/>
        <v>0</v>
      </c>
      <c r="X95" s="21">
        <f t="shared" si="16"/>
        <v>0</v>
      </c>
      <c r="Y95" s="21">
        <f t="shared" si="16"/>
        <v>0</v>
      </c>
      <c r="Z95" s="21">
        <f t="shared" si="16"/>
        <v>0</v>
      </c>
      <c r="AA95" s="21">
        <f t="shared" si="16"/>
        <v>0</v>
      </c>
      <c r="AB95" s="21">
        <f t="shared" si="16"/>
        <v>4</v>
      </c>
      <c r="AC95" s="21">
        <f t="shared" si="16"/>
        <v>0</v>
      </c>
      <c r="AD95" s="21">
        <f t="shared" si="16"/>
        <v>0</v>
      </c>
      <c r="AE95" s="21">
        <f t="shared" si="16"/>
        <v>0</v>
      </c>
      <c r="AF95" s="21">
        <f t="shared" si="16"/>
        <v>0</v>
      </c>
      <c r="AG95" s="21">
        <f t="shared" si="16"/>
        <v>0</v>
      </c>
      <c r="AH95" s="21">
        <f t="shared" si="16"/>
        <v>4</v>
      </c>
      <c r="AI95" s="6"/>
      <c r="AJ95" s="6"/>
      <c r="AK95" s="6"/>
      <c r="AL95" s="6"/>
      <c r="AM95" s="6"/>
      <c r="AN95" s="6"/>
      <c r="AO95" s="6"/>
      <c r="AP95" s="6"/>
      <c r="AQ95" s="6"/>
      <c r="AR95" s="6"/>
    </row>
    <row r="96" spans="1:44" ht="12.75" customHeight="1">
      <c r="A96" s="5"/>
      <c r="B96" s="5"/>
      <c r="C96" s="6"/>
      <c r="D96" s="6"/>
      <c r="E96" s="5"/>
      <c r="F96" s="5"/>
      <c r="G96" s="6"/>
      <c r="H96" s="5"/>
      <c r="I96" s="6"/>
      <c r="J96" s="5"/>
      <c r="K96" s="5"/>
      <c r="L96" s="6"/>
      <c r="M96" s="6"/>
      <c r="N96" s="6"/>
      <c r="O96" s="6"/>
      <c r="P96" s="6"/>
      <c r="Q96" s="6"/>
      <c r="R96" s="6"/>
      <c r="S96" s="6"/>
      <c r="T96" s="6"/>
      <c r="U96" s="6"/>
      <c r="V96" s="6"/>
      <c r="W96" s="6"/>
      <c r="X96" s="6"/>
      <c r="Y96" s="6"/>
      <c r="Z96" s="6"/>
      <c r="AA96" s="6"/>
      <c r="AB96" s="38"/>
      <c r="AC96" s="38"/>
      <c r="AD96" s="38"/>
      <c r="AE96" s="38"/>
      <c r="AF96" s="38"/>
      <c r="AG96" s="6"/>
      <c r="AH96" s="6"/>
      <c r="AI96" s="6"/>
      <c r="AJ96" s="6"/>
      <c r="AK96" s="6"/>
      <c r="AL96" s="6"/>
      <c r="AM96" s="6"/>
      <c r="AN96" s="6"/>
      <c r="AO96" s="6"/>
      <c r="AP96" s="6"/>
      <c r="AQ96" s="6"/>
      <c r="AR96" s="6"/>
    </row>
    <row r="97" spans="1:44" ht="12.75" customHeight="1">
      <c r="A97" s="21" t="s">
        <v>147</v>
      </c>
      <c r="B97" s="50">
        <f t="shared" ref="B97:AH97" si="17">B93/B87</f>
        <v>2.1296296296296298</v>
      </c>
      <c r="C97" s="50">
        <f t="shared" si="17"/>
        <v>1.3333333333333333</v>
      </c>
      <c r="D97" s="50" t="e">
        <f t="shared" si="17"/>
        <v>#DIV/0!</v>
      </c>
      <c r="E97" s="50" t="e">
        <f t="shared" si="17"/>
        <v>#DIV/0!</v>
      </c>
      <c r="F97" s="50">
        <f t="shared" si="17"/>
        <v>2</v>
      </c>
      <c r="G97" s="50">
        <f t="shared" si="17"/>
        <v>6</v>
      </c>
      <c r="H97" s="50">
        <f t="shared" si="17"/>
        <v>6</v>
      </c>
      <c r="I97" s="50">
        <f t="shared" si="17"/>
        <v>4</v>
      </c>
      <c r="J97" s="50" t="e">
        <f t="shared" si="17"/>
        <v>#DIV/0!</v>
      </c>
      <c r="K97" s="50" t="e">
        <f t="shared" si="17"/>
        <v>#DIV/0!</v>
      </c>
      <c r="L97" s="50" t="e">
        <f t="shared" si="17"/>
        <v>#DIV/0!</v>
      </c>
      <c r="M97" s="50" t="e">
        <f t="shared" si="17"/>
        <v>#DIV/0!</v>
      </c>
      <c r="N97" s="50">
        <f t="shared" si="17"/>
        <v>9.9999999999999982</v>
      </c>
      <c r="O97" s="50">
        <f t="shared" si="17"/>
        <v>0</v>
      </c>
      <c r="P97" s="50">
        <f t="shared" si="17"/>
        <v>5.6</v>
      </c>
      <c r="Q97" s="50" t="e">
        <f t="shared" si="17"/>
        <v>#DIV/0!</v>
      </c>
      <c r="R97" s="50">
        <f t="shared" si="17"/>
        <v>0</v>
      </c>
      <c r="S97" s="50">
        <f t="shared" si="17"/>
        <v>6</v>
      </c>
      <c r="T97" s="50">
        <f t="shared" si="17"/>
        <v>0</v>
      </c>
      <c r="U97" s="50">
        <f t="shared" si="17"/>
        <v>3.333333333333333</v>
      </c>
      <c r="V97" s="50" t="e">
        <f t="shared" si="17"/>
        <v>#DIV/0!</v>
      </c>
      <c r="W97" s="50" t="e">
        <f t="shared" si="17"/>
        <v>#DIV/0!</v>
      </c>
      <c r="X97" s="50" t="e">
        <f t="shared" si="17"/>
        <v>#DIV/0!</v>
      </c>
      <c r="Y97" s="50" t="e">
        <f t="shared" si="17"/>
        <v>#DIV/0!</v>
      </c>
      <c r="Z97" s="50" t="e">
        <f t="shared" si="17"/>
        <v>#DIV/0!</v>
      </c>
      <c r="AA97" s="50" t="e">
        <f t="shared" si="17"/>
        <v>#DIV/0!</v>
      </c>
      <c r="AB97" s="50" t="e">
        <f t="shared" si="17"/>
        <v>#DIV/0!</v>
      </c>
      <c r="AC97" s="50" t="e">
        <f t="shared" si="17"/>
        <v>#DIV/0!</v>
      </c>
      <c r="AD97" s="50" t="e">
        <f t="shared" si="17"/>
        <v>#DIV/0!</v>
      </c>
      <c r="AE97" s="50" t="e">
        <f t="shared" si="17"/>
        <v>#DIV/0!</v>
      </c>
      <c r="AF97" s="50" t="e">
        <f t="shared" si="17"/>
        <v>#DIV/0!</v>
      </c>
      <c r="AG97" s="50" t="e">
        <f t="shared" si="17"/>
        <v>#DIV/0!</v>
      </c>
      <c r="AH97" s="50">
        <f t="shared" si="17"/>
        <v>8</v>
      </c>
      <c r="AI97" s="6"/>
      <c r="AJ97" s="6"/>
      <c r="AK97" s="6"/>
      <c r="AL97" s="6"/>
      <c r="AM97" s="6"/>
      <c r="AN97" s="6"/>
      <c r="AO97" s="6"/>
      <c r="AP97" s="6"/>
      <c r="AQ97" s="6"/>
      <c r="AR97" s="6"/>
    </row>
    <row r="98" spans="1:44" ht="12.75" customHeight="1">
      <c r="A98" s="21" t="s">
        <v>148</v>
      </c>
      <c r="B98" s="50">
        <f t="shared" ref="B98:AH98" si="18">B93/B88</f>
        <v>1.2777777777777777</v>
      </c>
      <c r="C98" s="50">
        <f t="shared" si="18"/>
        <v>0.33333333333333331</v>
      </c>
      <c r="D98" s="50" t="e">
        <f t="shared" si="18"/>
        <v>#DIV/0!</v>
      </c>
      <c r="E98" s="50" t="e">
        <f t="shared" si="18"/>
        <v>#DIV/0!</v>
      </c>
      <c r="F98" s="50">
        <f t="shared" si="18"/>
        <v>1</v>
      </c>
      <c r="G98" s="50">
        <f t="shared" si="18"/>
        <v>3</v>
      </c>
      <c r="H98" s="50">
        <f t="shared" si="18"/>
        <v>3</v>
      </c>
      <c r="I98" s="50">
        <f t="shared" si="18"/>
        <v>2</v>
      </c>
      <c r="J98" s="50" t="e">
        <f t="shared" si="18"/>
        <v>#DIV/0!</v>
      </c>
      <c r="K98" s="50" t="e">
        <f t="shared" si="18"/>
        <v>#DIV/0!</v>
      </c>
      <c r="L98" s="50" t="e">
        <f t="shared" si="18"/>
        <v>#DIV/0!</v>
      </c>
      <c r="M98" s="50" t="e">
        <f t="shared" si="18"/>
        <v>#DIV/0!</v>
      </c>
      <c r="N98" s="50">
        <f t="shared" si="18"/>
        <v>4.9999999999999991</v>
      </c>
      <c r="O98" s="50">
        <f t="shared" si="18"/>
        <v>0</v>
      </c>
      <c r="P98" s="50">
        <f t="shared" si="18"/>
        <v>2.8</v>
      </c>
      <c r="Q98" s="50" t="e">
        <f t="shared" si="18"/>
        <v>#DIV/0!</v>
      </c>
      <c r="R98" s="50">
        <f t="shared" si="18"/>
        <v>0</v>
      </c>
      <c r="S98" s="50">
        <f t="shared" si="18"/>
        <v>3</v>
      </c>
      <c r="T98" s="50">
        <f t="shared" si="18"/>
        <v>0</v>
      </c>
      <c r="U98" s="50">
        <f t="shared" si="18"/>
        <v>3.333333333333333</v>
      </c>
      <c r="V98" s="50" t="e">
        <f t="shared" si="18"/>
        <v>#DIV/0!</v>
      </c>
      <c r="W98" s="50" t="e">
        <f t="shared" si="18"/>
        <v>#DIV/0!</v>
      </c>
      <c r="X98" s="50" t="e">
        <f t="shared" si="18"/>
        <v>#DIV/0!</v>
      </c>
      <c r="Y98" s="50" t="e">
        <f t="shared" si="18"/>
        <v>#DIV/0!</v>
      </c>
      <c r="Z98" s="50" t="e">
        <f t="shared" si="18"/>
        <v>#DIV/0!</v>
      </c>
      <c r="AA98" s="50" t="e">
        <f t="shared" si="18"/>
        <v>#DIV/0!</v>
      </c>
      <c r="AB98" s="50" t="e">
        <f t="shared" si="18"/>
        <v>#DIV/0!</v>
      </c>
      <c r="AC98" s="50" t="e">
        <f t="shared" si="18"/>
        <v>#DIV/0!</v>
      </c>
      <c r="AD98" s="50" t="e">
        <f t="shared" si="18"/>
        <v>#DIV/0!</v>
      </c>
      <c r="AE98" s="50" t="e">
        <f t="shared" si="18"/>
        <v>#DIV/0!</v>
      </c>
      <c r="AF98" s="50" t="e">
        <f t="shared" si="18"/>
        <v>#DIV/0!</v>
      </c>
      <c r="AG98" s="50" t="e">
        <f t="shared" si="18"/>
        <v>#DIV/0!</v>
      </c>
      <c r="AH98" s="50">
        <f t="shared" si="18"/>
        <v>4</v>
      </c>
      <c r="AI98" s="6"/>
      <c r="AJ98" s="6"/>
      <c r="AK98" s="6"/>
      <c r="AL98" s="6"/>
      <c r="AM98" s="6"/>
      <c r="AN98" s="6"/>
      <c r="AO98" s="6"/>
      <c r="AP98" s="6"/>
      <c r="AQ98" s="6"/>
      <c r="AR98" s="6"/>
    </row>
    <row r="99" spans="1:44" ht="12.75" customHeight="1">
      <c r="A99" s="51" t="s">
        <v>149</v>
      </c>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6"/>
      <c r="AJ99" s="6"/>
      <c r="AK99" s="6"/>
      <c r="AL99" s="6"/>
      <c r="AM99" s="6"/>
      <c r="AN99" s="6"/>
      <c r="AO99" s="6"/>
      <c r="AP99" s="6"/>
      <c r="AQ99" s="6"/>
      <c r="AR99" s="6"/>
    </row>
    <row r="100" spans="1:44" ht="12.75" customHeight="1">
      <c r="A100" s="7"/>
      <c r="B100" s="7"/>
      <c r="C100" s="7"/>
      <c r="D100" s="7"/>
      <c r="E100" s="38"/>
      <c r="F100" s="38"/>
      <c r="G100" s="38"/>
      <c r="H100" s="7"/>
      <c r="I100" s="7"/>
      <c r="J100" s="7"/>
      <c r="K100" s="7"/>
      <c r="L100" s="7"/>
      <c r="M100" s="7"/>
      <c r="N100" s="7"/>
      <c r="O100" s="7"/>
      <c r="P100" s="7"/>
      <c r="Q100" s="7"/>
      <c r="R100" s="7"/>
      <c r="S100" s="7"/>
      <c r="T100" s="7"/>
      <c r="U100" s="6"/>
      <c r="V100" s="6"/>
      <c r="W100" s="7"/>
      <c r="X100" s="7"/>
      <c r="Y100" s="7"/>
      <c r="Z100" s="7"/>
      <c r="AA100" s="7"/>
      <c r="AB100" s="7"/>
      <c r="AC100" s="38"/>
      <c r="AD100" s="38"/>
      <c r="AE100" s="38"/>
      <c r="AF100" s="38"/>
      <c r="AG100" s="6"/>
      <c r="AH100" s="6"/>
      <c r="AI100" s="6"/>
      <c r="AJ100" s="6"/>
      <c r="AK100" s="6"/>
      <c r="AL100" s="6"/>
      <c r="AM100" s="6"/>
      <c r="AN100" s="6"/>
      <c r="AO100" s="6"/>
      <c r="AP100" s="6"/>
      <c r="AQ100" s="6"/>
      <c r="AR100" s="6"/>
    </row>
    <row r="101" spans="1:44" ht="12.75" customHeight="1">
      <c r="A101" s="5" t="s">
        <v>167</v>
      </c>
      <c r="B101" s="5">
        <f t="shared" ref="B101:B104" si="19">SUM(C101:AH101)</f>
        <v>7.3999999999999995</v>
      </c>
      <c r="C101" s="5">
        <v>1</v>
      </c>
      <c r="D101" s="6"/>
      <c r="E101" s="5"/>
      <c r="F101" s="5">
        <v>0.5</v>
      </c>
      <c r="G101" s="5">
        <v>0.5</v>
      </c>
      <c r="H101" s="5">
        <v>0.5</v>
      </c>
      <c r="I101" s="5">
        <v>0.8</v>
      </c>
      <c r="J101" s="5"/>
      <c r="K101" s="5"/>
      <c r="L101" s="6"/>
      <c r="M101" s="6"/>
      <c r="N101" s="5">
        <v>0.30000000000000004</v>
      </c>
      <c r="O101" s="5">
        <v>0.30000000000000004</v>
      </c>
      <c r="P101" s="5">
        <v>2</v>
      </c>
      <c r="Q101" s="6"/>
      <c r="R101" s="5">
        <v>0.2</v>
      </c>
      <c r="S101" s="5">
        <v>0.30000000000000004</v>
      </c>
      <c r="T101" s="5">
        <v>0.2</v>
      </c>
      <c r="U101" s="7">
        <v>0.30000000000000004</v>
      </c>
      <c r="V101" s="7"/>
      <c r="W101" s="6"/>
      <c r="X101" s="6"/>
      <c r="Y101" s="6"/>
      <c r="Z101" s="6"/>
      <c r="AA101" s="6"/>
      <c r="AB101" s="38"/>
      <c r="AC101" s="6"/>
      <c r="AD101" s="6"/>
      <c r="AE101" s="6"/>
      <c r="AF101" s="6"/>
      <c r="AG101" s="6"/>
      <c r="AH101" s="5">
        <v>0.5</v>
      </c>
      <c r="AI101" s="6"/>
      <c r="AJ101" s="6"/>
      <c r="AK101" s="6"/>
      <c r="AL101" s="6"/>
      <c r="AM101" s="6"/>
      <c r="AN101" s="6"/>
      <c r="AO101" s="6"/>
      <c r="AP101" s="6"/>
      <c r="AQ101" s="6"/>
      <c r="AR101" s="6"/>
    </row>
    <row r="102" spans="1:44" ht="12.75" customHeight="1">
      <c r="A102" s="5" t="s">
        <v>169</v>
      </c>
      <c r="B102" s="5">
        <f t="shared" si="19"/>
        <v>12.3</v>
      </c>
      <c r="C102" s="6"/>
      <c r="D102" s="6"/>
      <c r="E102" s="5"/>
      <c r="F102" s="5">
        <v>3</v>
      </c>
      <c r="G102" s="5">
        <v>3</v>
      </c>
      <c r="H102" s="5"/>
      <c r="I102" s="6"/>
      <c r="J102" s="5"/>
      <c r="K102" s="5"/>
      <c r="L102" s="6"/>
      <c r="M102" s="6"/>
      <c r="N102" s="6"/>
      <c r="O102" s="6"/>
      <c r="P102" s="5">
        <v>6</v>
      </c>
      <c r="Q102" s="6"/>
      <c r="R102" s="5">
        <v>0.30000000000000004</v>
      </c>
      <c r="S102" s="6"/>
      <c r="T102" s="6"/>
      <c r="U102" s="6"/>
      <c r="V102" s="6"/>
      <c r="W102" s="6"/>
      <c r="X102" s="6"/>
      <c r="Y102" s="6"/>
      <c r="Z102" s="6"/>
      <c r="AA102" s="6"/>
      <c r="AB102" s="38"/>
      <c r="AC102" s="6"/>
      <c r="AD102" s="6"/>
      <c r="AE102" s="6"/>
      <c r="AF102" s="6"/>
      <c r="AG102" s="6"/>
      <c r="AH102" s="6"/>
      <c r="AI102" s="6"/>
      <c r="AJ102" s="6"/>
      <c r="AK102" s="6"/>
      <c r="AL102" s="6"/>
      <c r="AM102" s="6"/>
      <c r="AN102" s="6"/>
      <c r="AO102" s="6"/>
      <c r="AP102" s="6"/>
      <c r="AQ102" s="6"/>
      <c r="AR102" s="6"/>
    </row>
    <row r="103" spans="1:44" ht="12.75" customHeight="1">
      <c r="A103" s="5" t="s">
        <v>171</v>
      </c>
      <c r="B103" s="5">
        <f t="shared" si="19"/>
        <v>3</v>
      </c>
      <c r="C103" s="6"/>
      <c r="D103" s="6"/>
      <c r="E103" s="5"/>
      <c r="F103" s="5"/>
      <c r="G103" s="6"/>
      <c r="H103" s="5"/>
      <c r="I103" s="5">
        <v>3</v>
      </c>
      <c r="J103" s="5"/>
      <c r="K103" s="5"/>
      <c r="L103" s="6"/>
      <c r="M103" s="6"/>
      <c r="N103" s="6"/>
      <c r="O103" s="6"/>
      <c r="P103" s="6"/>
      <c r="Q103" s="6"/>
      <c r="R103" s="6"/>
      <c r="S103" s="6"/>
      <c r="T103" s="6"/>
      <c r="U103" s="6"/>
      <c r="V103" s="6"/>
      <c r="W103" s="6"/>
      <c r="X103" s="6"/>
      <c r="Y103" s="6"/>
      <c r="Z103" s="6"/>
      <c r="AA103" s="6"/>
      <c r="AB103" s="38"/>
      <c r="AC103" s="6"/>
      <c r="AD103" s="6"/>
      <c r="AE103" s="6"/>
      <c r="AF103" s="6"/>
      <c r="AG103" s="6"/>
      <c r="AH103" s="6"/>
      <c r="AI103" s="6"/>
      <c r="AJ103" s="6"/>
      <c r="AK103" s="6"/>
      <c r="AL103" s="6"/>
      <c r="AM103" s="6"/>
      <c r="AN103" s="6"/>
      <c r="AO103" s="6"/>
      <c r="AP103" s="6"/>
      <c r="AQ103" s="6"/>
      <c r="AR103" s="6"/>
    </row>
    <row r="104" spans="1:44" ht="12.75" customHeight="1">
      <c r="A104" s="5" t="s">
        <v>174</v>
      </c>
      <c r="B104" s="5">
        <f t="shared" si="19"/>
        <v>0</v>
      </c>
      <c r="C104" s="6"/>
      <c r="D104" s="6"/>
      <c r="E104" s="5"/>
      <c r="F104" s="5"/>
      <c r="G104" s="6"/>
      <c r="H104" s="5"/>
      <c r="I104" s="6"/>
      <c r="J104" s="5"/>
      <c r="K104" s="5"/>
      <c r="L104" s="6"/>
      <c r="M104" s="6"/>
      <c r="N104" s="6"/>
      <c r="O104" s="6"/>
      <c r="P104" s="6"/>
      <c r="Q104" s="6"/>
      <c r="R104" s="6"/>
      <c r="S104" s="6"/>
      <c r="T104" s="6"/>
      <c r="U104" s="6"/>
      <c r="V104" s="6"/>
      <c r="W104" s="6"/>
      <c r="X104" s="6"/>
      <c r="Y104" s="6"/>
      <c r="Z104" s="6"/>
      <c r="AA104" s="6"/>
      <c r="AB104" s="38"/>
      <c r="AC104" s="6"/>
      <c r="AD104" s="6"/>
      <c r="AE104" s="6"/>
      <c r="AF104" s="6"/>
      <c r="AG104" s="6"/>
      <c r="AH104" s="6"/>
      <c r="AI104" s="6"/>
      <c r="AJ104" s="6"/>
      <c r="AK104" s="6"/>
      <c r="AL104" s="6"/>
      <c r="AM104" s="6"/>
      <c r="AN104" s="6"/>
      <c r="AO104" s="6"/>
      <c r="AP104" s="6"/>
      <c r="AQ104" s="6"/>
      <c r="AR104" s="6"/>
    </row>
    <row r="105" spans="1:44" ht="12.75" customHeight="1">
      <c r="A105" s="5" t="s">
        <v>181</v>
      </c>
      <c r="B105" s="5" t="s">
        <v>463</v>
      </c>
      <c r="C105" s="6"/>
      <c r="D105" s="6"/>
      <c r="E105" s="5"/>
      <c r="F105" s="5" t="s">
        <v>464</v>
      </c>
      <c r="G105" s="5" t="s">
        <v>464</v>
      </c>
      <c r="H105" s="5" t="s">
        <v>465</v>
      </c>
      <c r="I105" s="5" t="s">
        <v>465</v>
      </c>
      <c r="J105" s="5"/>
      <c r="K105" s="5"/>
      <c r="L105" s="6"/>
      <c r="M105" s="6"/>
      <c r="N105" s="6"/>
      <c r="O105" s="6"/>
      <c r="P105" s="6"/>
      <c r="Q105" s="6"/>
      <c r="R105" s="6"/>
      <c r="S105" s="6"/>
      <c r="T105" s="5" t="s">
        <v>464</v>
      </c>
      <c r="U105" s="6"/>
      <c r="V105" s="6"/>
      <c r="W105" s="6"/>
      <c r="X105" s="6"/>
      <c r="Y105" s="6"/>
      <c r="Z105" s="6"/>
      <c r="AA105" s="6"/>
      <c r="AB105" s="38"/>
      <c r="AC105" s="6"/>
      <c r="AD105" s="6"/>
      <c r="AE105" s="6"/>
      <c r="AF105" s="6"/>
      <c r="AG105" s="6"/>
      <c r="AH105" s="6"/>
      <c r="AI105" s="6"/>
      <c r="AJ105" s="6"/>
      <c r="AK105" s="6"/>
      <c r="AL105" s="6"/>
      <c r="AM105" s="6"/>
      <c r="AN105" s="6"/>
      <c r="AO105" s="6"/>
      <c r="AP105" s="6"/>
      <c r="AQ105" s="6"/>
      <c r="AR105" s="6"/>
    </row>
    <row r="106" spans="1:44" ht="12.75" customHeight="1">
      <c r="A106" s="5"/>
      <c r="B106" s="5"/>
      <c r="C106" s="6"/>
      <c r="D106" s="6"/>
      <c r="E106" s="5"/>
      <c r="F106" s="5"/>
      <c r="G106" s="6"/>
      <c r="H106" s="5"/>
      <c r="I106" s="6"/>
      <c r="J106" s="5"/>
      <c r="K106" s="5"/>
      <c r="L106" s="6"/>
      <c r="M106" s="6"/>
      <c r="N106" s="6"/>
      <c r="O106" s="6"/>
      <c r="P106" s="6"/>
      <c r="Q106" s="6"/>
      <c r="R106" s="6"/>
      <c r="S106" s="6"/>
      <c r="T106" s="6"/>
      <c r="U106" s="6"/>
      <c r="V106" s="6"/>
      <c r="W106" s="6"/>
      <c r="X106" s="6"/>
      <c r="Y106" s="6"/>
      <c r="Z106" s="6"/>
      <c r="AA106" s="6"/>
      <c r="AB106" s="38"/>
      <c r="AC106" s="6"/>
      <c r="AD106" s="6"/>
      <c r="AE106" s="6"/>
      <c r="AF106" s="6"/>
      <c r="AG106" s="6"/>
      <c r="AH106" s="6"/>
      <c r="AI106" s="6"/>
      <c r="AJ106" s="6"/>
      <c r="AK106" s="6"/>
      <c r="AL106" s="6"/>
      <c r="AM106" s="6"/>
      <c r="AN106" s="6"/>
      <c r="AO106" s="6"/>
      <c r="AP106" s="6"/>
      <c r="AQ106" s="6"/>
      <c r="AR106" s="6"/>
    </row>
    <row r="107" spans="1:44" ht="12.75" customHeight="1">
      <c r="A107" s="5" t="s">
        <v>197</v>
      </c>
      <c r="B107" s="5" t="s">
        <v>466</v>
      </c>
      <c r="C107" s="5" t="s">
        <v>467</v>
      </c>
      <c r="D107" s="6"/>
      <c r="E107" s="5"/>
      <c r="F107" s="5"/>
      <c r="G107" s="6"/>
      <c r="H107" s="5"/>
      <c r="I107" s="6"/>
      <c r="J107" s="5"/>
      <c r="K107" s="5"/>
      <c r="L107" s="6"/>
      <c r="M107" s="6"/>
      <c r="N107" s="5" t="s">
        <v>468</v>
      </c>
      <c r="O107" s="5" t="s">
        <v>386</v>
      </c>
      <c r="P107" s="5" t="s">
        <v>469</v>
      </c>
      <c r="Q107" s="6"/>
      <c r="R107" s="6"/>
      <c r="S107" s="5" t="s">
        <v>464</v>
      </c>
      <c r="T107" s="6"/>
      <c r="U107" s="6"/>
      <c r="V107" s="6"/>
      <c r="W107" s="6"/>
      <c r="X107" s="6"/>
      <c r="Y107" s="6"/>
      <c r="Z107" s="6"/>
      <c r="AA107" s="6"/>
      <c r="AB107" s="38"/>
      <c r="AC107" s="6"/>
      <c r="AD107" s="6"/>
      <c r="AE107" s="6"/>
      <c r="AF107" s="6"/>
      <c r="AG107" s="6"/>
      <c r="AH107" s="6"/>
      <c r="AI107" s="6"/>
      <c r="AJ107" s="6"/>
      <c r="AK107" s="6"/>
      <c r="AL107" s="6"/>
      <c r="AM107" s="6"/>
      <c r="AN107" s="6"/>
      <c r="AO107" s="6"/>
      <c r="AP107" s="6"/>
      <c r="AQ107" s="6"/>
      <c r="AR107" s="6"/>
    </row>
    <row r="108" spans="1:44" ht="12.75" customHeight="1">
      <c r="A108" s="5"/>
      <c r="B108" s="5"/>
      <c r="C108" s="6"/>
      <c r="D108" s="6"/>
      <c r="E108" s="5"/>
      <c r="F108" s="5"/>
      <c r="G108" s="6"/>
      <c r="H108" s="5"/>
      <c r="I108" s="6"/>
      <c r="J108" s="5"/>
      <c r="K108" s="5"/>
      <c r="L108" s="6"/>
      <c r="M108" s="6"/>
      <c r="N108" s="6"/>
      <c r="O108" s="6"/>
      <c r="P108" s="6"/>
      <c r="Q108" s="6"/>
      <c r="R108" s="6"/>
      <c r="S108" s="6"/>
      <c r="T108" s="6"/>
      <c r="U108" s="6"/>
      <c r="V108" s="6"/>
      <c r="W108" s="6"/>
      <c r="X108" s="6"/>
      <c r="Y108" s="6"/>
      <c r="Z108" s="6"/>
      <c r="AA108" s="6"/>
      <c r="AB108" s="38"/>
      <c r="AC108" s="6"/>
      <c r="AD108" s="6"/>
      <c r="AE108" s="6"/>
      <c r="AF108" s="6"/>
      <c r="AG108" s="6"/>
      <c r="AH108" s="6"/>
      <c r="AI108" s="6"/>
      <c r="AJ108" s="6"/>
      <c r="AK108" s="6"/>
      <c r="AL108" s="6"/>
      <c r="AM108" s="6"/>
      <c r="AN108" s="6"/>
      <c r="AO108" s="6"/>
      <c r="AP108" s="6"/>
      <c r="AQ108" s="6"/>
      <c r="AR108" s="6"/>
    </row>
    <row r="109" spans="1:44" ht="12.75" customHeight="1">
      <c r="A109" s="5"/>
      <c r="B109" s="5"/>
      <c r="C109" s="6"/>
      <c r="D109" s="6"/>
      <c r="E109" s="5"/>
      <c r="F109" s="5"/>
      <c r="G109" s="6"/>
      <c r="H109" s="5"/>
      <c r="I109" s="6"/>
      <c r="J109" s="5"/>
      <c r="K109" s="5"/>
      <c r="L109" s="6"/>
      <c r="M109" s="6"/>
      <c r="N109" s="6"/>
      <c r="O109" s="6"/>
      <c r="P109" s="6"/>
      <c r="Q109" s="6"/>
      <c r="R109" s="6"/>
      <c r="S109" s="6"/>
      <c r="T109" s="6"/>
      <c r="U109" s="6"/>
      <c r="V109" s="6"/>
      <c r="W109" s="6"/>
      <c r="X109" s="6"/>
      <c r="Y109" s="6"/>
      <c r="Z109" s="6"/>
      <c r="AA109" s="6"/>
      <c r="AB109" s="38"/>
      <c r="AC109" s="6"/>
      <c r="AD109" s="6"/>
      <c r="AE109" s="6"/>
      <c r="AF109" s="6"/>
      <c r="AG109" s="6"/>
      <c r="AH109" s="6"/>
      <c r="AI109" s="6"/>
      <c r="AJ109" s="6"/>
      <c r="AK109" s="6"/>
      <c r="AL109" s="6"/>
      <c r="AM109" s="6"/>
      <c r="AN109" s="6"/>
      <c r="AO109" s="6"/>
      <c r="AP109" s="6"/>
      <c r="AQ109" s="6"/>
      <c r="AR109" s="6"/>
    </row>
    <row r="110" spans="1:44" ht="12.75" customHeight="1">
      <c r="A110" s="5"/>
      <c r="B110" s="5"/>
      <c r="C110" s="6"/>
      <c r="D110" s="6"/>
      <c r="E110" s="5"/>
      <c r="F110" s="5"/>
      <c r="G110" s="6"/>
      <c r="H110" s="5"/>
      <c r="I110" s="6"/>
      <c r="J110" s="5"/>
      <c r="K110" s="5"/>
      <c r="L110" s="6"/>
      <c r="M110" s="6"/>
      <c r="N110" s="6"/>
      <c r="O110" s="6"/>
      <c r="P110" s="6"/>
      <c r="Q110" s="6"/>
      <c r="R110" s="6"/>
      <c r="S110" s="6"/>
      <c r="T110" s="6"/>
      <c r="U110" s="6"/>
      <c r="V110" s="6"/>
      <c r="W110" s="6"/>
      <c r="X110" s="6"/>
      <c r="Y110" s="6"/>
      <c r="Z110" s="6"/>
      <c r="AA110" s="6"/>
      <c r="AB110" s="38"/>
      <c r="AC110" s="6"/>
      <c r="AD110" s="6"/>
      <c r="AE110" s="6"/>
      <c r="AF110" s="6"/>
      <c r="AG110" s="6"/>
      <c r="AH110" s="6"/>
      <c r="AI110" s="6"/>
      <c r="AJ110" s="6"/>
      <c r="AK110" s="6"/>
      <c r="AL110" s="6"/>
      <c r="AM110" s="6"/>
      <c r="AN110" s="6"/>
      <c r="AO110" s="6"/>
      <c r="AP110" s="6"/>
      <c r="AQ110" s="6"/>
      <c r="AR110" s="6"/>
    </row>
    <row r="111" spans="1:44" ht="12.75" customHeight="1">
      <c r="A111" s="5"/>
      <c r="B111" s="5"/>
      <c r="C111" s="6"/>
      <c r="D111" s="6"/>
      <c r="E111" s="5"/>
      <c r="F111" s="5"/>
      <c r="G111" s="6"/>
      <c r="H111" s="5"/>
      <c r="I111" s="6"/>
      <c r="J111" s="5"/>
      <c r="K111" s="5"/>
      <c r="L111" s="6"/>
      <c r="M111" s="6"/>
      <c r="N111" s="6"/>
      <c r="O111" s="6"/>
      <c r="P111" s="6"/>
      <c r="Q111" s="6"/>
      <c r="R111" s="6"/>
      <c r="S111" s="6"/>
      <c r="T111" s="6"/>
      <c r="U111" s="6"/>
      <c r="V111" s="6"/>
      <c r="W111" s="6"/>
      <c r="X111" s="6"/>
      <c r="Y111" s="6"/>
      <c r="Z111" s="6"/>
      <c r="AA111" s="6"/>
      <c r="AB111" s="38"/>
      <c r="AC111" s="6"/>
      <c r="AD111" s="6"/>
      <c r="AE111" s="6"/>
      <c r="AF111" s="6"/>
      <c r="AG111" s="6"/>
      <c r="AH111" s="6"/>
      <c r="AI111" s="6"/>
      <c r="AJ111" s="6"/>
      <c r="AK111" s="6"/>
      <c r="AL111" s="6"/>
      <c r="AM111" s="6"/>
      <c r="AN111" s="6"/>
      <c r="AO111" s="6"/>
      <c r="AP111" s="6"/>
      <c r="AQ111" s="6"/>
      <c r="AR111" s="6"/>
    </row>
    <row r="112" spans="1:44" ht="12.75" customHeight="1">
      <c r="A112" s="5"/>
      <c r="B112" s="5"/>
      <c r="C112" s="6"/>
      <c r="D112" s="6"/>
      <c r="E112" s="5"/>
      <c r="F112" s="5"/>
      <c r="G112" s="6"/>
      <c r="H112" s="5"/>
      <c r="I112" s="6"/>
      <c r="J112" s="5"/>
      <c r="K112" s="5"/>
      <c r="L112" s="6"/>
      <c r="M112" s="6"/>
      <c r="N112" s="6"/>
      <c r="O112" s="6"/>
      <c r="P112" s="6"/>
      <c r="Q112" s="6"/>
      <c r="R112" s="6"/>
      <c r="S112" s="6"/>
      <c r="T112" s="6"/>
      <c r="U112" s="6"/>
      <c r="V112" s="6"/>
      <c r="W112" s="6"/>
      <c r="X112" s="6"/>
      <c r="Y112" s="6"/>
      <c r="Z112" s="6"/>
      <c r="AA112" s="6"/>
      <c r="AB112" s="38"/>
      <c r="AC112" s="6"/>
      <c r="AD112" s="6"/>
      <c r="AE112" s="6"/>
      <c r="AF112" s="6"/>
      <c r="AG112" s="6"/>
      <c r="AH112" s="6"/>
      <c r="AI112" s="6"/>
      <c r="AJ112" s="6"/>
      <c r="AK112" s="6"/>
      <c r="AL112" s="6"/>
      <c r="AM112" s="6"/>
      <c r="AN112" s="6"/>
      <c r="AO112" s="6"/>
      <c r="AP112" s="6"/>
      <c r="AQ112" s="6"/>
      <c r="AR112" s="6"/>
    </row>
    <row r="113" spans="1:44" ht="12.75" customHeight="1">
      <c r="A113" s="5"/>
      <c r="B113" s="5"/>
      <c r="C113" s="6"/>
      <c r="D113" s="6"/>
      <c r="E113" s="5"/>
      <c r="F113" s="5"/>
      <c r="G113" s="6"/>
      <c r="H113" s="5"/>
      <c r="I113" s="6"/>
      <c r="J113" s="5"/>
      <c r="K113" s="5"/>
      <c r="L113" s="6"/>
      <c r="M113" s="6"/>
      <c r="N113" s="6"/>
      <c r="O113" s="6"/>
      <c r="P113" s="6"/>
      <c r="Q113" s="6"/>
      <c r="R113" s="6"/>
      <c r="S113" s="6"/>
      <c r="T113" s="6"/>
      <c r="U113" s="6"/>
      <c r="V113" s="6"/>
      <c r="W113" s="6"/>
      <c r="X113" s="6"/>
      <c r="Y113" s="6"/>
      <c r="Z113" s="6"/>
      <c r="AA113" s="6"/>
      <c r="AB113" s="38"/>
      <c r="AC113" s="6"/>
      <c r="AD113" s="6"/>
      <c r="AE113" s="6"/>
      <c r="AF113" s="6"/>
      <c r="AG113" s="6"/>
      <c r="AH113" s="6"/>
      <c r="AI113" s="6"/>
      <c r="AJ113" s="6"/>
      <c r="AK113" s="6"/>
      <c r="AL113" s="6"/>
      <c r="AM113" s="6"/>
      <c r="AN113" s="6"/>
      <c r="AO113" s="6"/>
      <c r="AP113" s="6"/>
      <c r="AQ113" s="6"/>
      <c r="AR113" s="6"/>
    </row>
    <row r="114" spans="1:44" ht="12.75" customHeight="1">
      <c r="A114" s="5"/>
      <c r="B114" s="5"/>
      <c r="C114" s="6"/>
      <c r="D114" s="6"/>
      <c r="E114" s="5"/>
      <c r="F114" s="5"/>
      <c r="G114" s="6"/>
      <c r="H114" s="5"/>
      <c r="I114" s="6"/>
      <c r="J114" s="5"/>
      <c r="K114" s="5"/>
      <c r="L114" s="6"/>
      <c r="M114" s="6"/>
      <c r="N114" s="6"/>
      <c r="O114" s="6"/>
      <c r="P114" s="6"/>
      <c r="Q114" s="6"/>
      <c r="R114" s="6"/>
      <c r="S114" s="6"/>
      <c r="T114" s="6"/>
      <c r="U114" s="6"/>
      <c r="V114" s="6"/>
      <c r="W114" s="6"/>
      <c r="X114" s="6"/>
      <c r="Y114" s="6"/>
      <c r="Z114" s="6"/>
      <c r="AA114" s="6"/>
      <c r="AB114" s="38"/>
      <c r="AC114" s="6"/>
      <c r="AD114" s="6"/>
      <c r="AE114" s="6"/>
      <c r="AF114" s="6"/>
      <c r="AG114" s="6"/>
      <c r="AH114" s="6"/>
      <c r="AI114" s="6"/>
      <c r="AJ114" s="6"/>
      <c r="AK114" s="6"/>
      <c r="AL114" s="6"/>
      <c r="AM114" s="6"/>
      <c r="AN114" s="6"/>
      <c r="AO114" s="6"/>
      <c r="AP114" s="6"/>
      <c r="AQ114" s="6"/>
      <c r="AR114" s="6"/>
    </row>
    <row r="115" spans="1:44" ht="12.75" customHeight="1">
      <c r="A115" s="5"/>
      <c r="B115" s="5"/>
      <c r="C115" s="6"/>
      <c r="D115" s="6"/>
      <c r="E115" s="5"/>
      <c r="F115" s="5"/>
      <c r="G115" s="6"/>
      <c r="H115" s="5"/>
      <c r="I115" s="6"/>
      <c r="J115" s="5"/>
      <c r="K115" s="5"/>
      <c r="L115" s="6"/>
      <c r="M115" s="6"/>
      <c r="N115" s="6"/>
      <c r="O115" s="6"/>
      <c r="P115" s="6"/>
      <c r="Q115" s="6"/>
      <c r="R115" s="6"/>
      <c r="S115" s="6"/>
      <c r="T115" s="6"/>
      <c r="U115" s="6"/>
      <c r="V115" s="6"/>
      <c r="W115" s="6"/>
      <c r="X115" s="6"/>
      <c r="Y115" s="6"/>
      <c r="Z115" s="6"/>
      <c r="AA115" s="6"/>
      <c r="AB115" s="38"/>
      <c r="AC115" s="6"/>
      <c r="AD115" s="6"/>
      <c r="AE115" s="6"/>
      <c r="AF115" s="6"/>
      <c r="AG115" s="6"/>
      <c r="AH115" s="6"/>
      <c r="AI115" s="6"/>
      <c r="AJ115" s="6"/>
      <c r="AK115" s="6"/>
      <c r="AL115" s="6"/>
      <c r="AM115" s="6"/>
      <c r="AN115" s="6"/>
      <c r="AO115" s="6"/>
      <c r="AP115" s="6"/>
      <c r="AQ115" s="6"/>
      <c r="AR115" s="6"/>
    </row>
    <row r="116" spans="1:44" ht="12.75" customHeight="1">
      <c r="A116" s="5"/>
      <c r="B116" s="5"/>
      <c r="C116" s="6"/>
      <c r="D116" s="6"/>
      <c r="E116" s="5"/>
      <c r="F116" s="5"/>
      <c r="G116" s="6"/>
      <c r="H116" s="5"/>
      <c r="I116" s="6"/>
      <c r="J116" s="5"/>
      <c r="K116" s="5"/>
      <c r="L116" s="6"/>
      <c r="M116" s="6"/>
      <c r="N116" s="6"/>
      <c r="O116" s="6"/>
      <c r="P116" s="6"/>
      <c r="Q116" s="6"/>
      <c r="R116" s="6"/>
      <c r="S116" s="6"/>
      <c r="T116" s="6"/>
      <c r="U116" s="6"/>
      <c r="V116" s="6"/>
      <c r="W116" s="6"/>
      <c r="X116" s="6"/>
      <c r="Y116" s="6"/>
      <c r="Z116" s="6"/>
      <c r="AA116" s="6"/>
      <c r="AB116" s="38"/>
      <c r="AC116" s="6"/>
      <c r="AD116" s="6"/>
      <c r="AE116" s="6"/>
      <c r="AF116" s="6"/>
      <c r="AG116" s="6"/>
      <c r="AH116" s="6"/>
      <c r="AI116" s="6"/>
      <c r="AJ116" s="6"/>
      <c r="AK116" s="6"/>
      <c r="AL116" s="6"/>
      <c r="AM116" s="6"/>
      <c r="AN116" s="6"/>
      <c r="AO116" s="6"/>
      <c r="AP116" s="6"/>
      <c r="AQ116" s="6"/>
      <c r="AR116" s="6"/>
    </row>
    <row r="117" spans="1:44" ht="12.75" customHeight="1">
      <c r="A117" s="5"/>
      <c r="B117" s="5"/>
      <c r="C117" s="6"/>
      <c r="D117" s="6"/>
      <c r="E117" s="5"/>
      <c r="F117" s="5"/>
      <c r="G117" s="6"/>
      <c r="H117" s="5"/>
      <c r="I117" s="6"/>
      <c r="J117" s="5"/>
      <c r="K117" s="5"/>
      <c r="L117" s="6"/>
      <c r="M117" s="6"/>
      <c r="N117" s="6"/>
      <c r="O117" s="6"/>
      <c r="P117" s="6"/>
      <c r="Q117" s="6"/>
      <c r="R117" s="6"/>
      <c r="S117" s="6"/>
      <c r="T117" s="6"/>
      <c r="U117" s="6"/>
      <c r="V117" s="6"/>
      <c r="W117" s="6"/>
      <c r="X117" s="6"/>
      <c r="Y117" s="6"/>
      <c r="Z117" s="6"/>
      <c r="AA117" s="6"/>
      <c r="AB117" s="38"/>
      <c r="AC117" s="6"/>
      <c r="AD117" s="6"/>
      <c r="AE117" s="6"/>
      <c r="AF117" s="6"/>
      <c r="AG117" s="6"/>
      <c r="AH117" s="6"/>
      <c r="AI117" s="6"/>
      <c r="AJ117" s="6"/>
      <c r="AK117" s="6"/>
      <c r="AL117" s="6"/>
      <c r="AM117" s="6"/>
      <c r="AN117" s="6"/>
      <c r="AO117" s="6"/>
      <c r="AP117" s="6"/>
      <c r="AQ117" s="6"/>
      <c r="AR117" s="6"/>
    </row>
    <row r="118" spans="1:44" ht="12.75" customHeight="1">
      <c r="A118" s="5"/>
      <c r="B118" s="5"/>
      <c r="C118" s="6"/>
      <c r="D118" s="6"/>
      <c r="E118" s="5"/>
      <c r="F118" s="5"/>
      <c r="G118" s="6"/>
      <c r="H118" s="5"/>
      <c r="I118" s="6"/>
      <c r="J118" s="5"/>
      <c r="K118" s="5"/>
      <c r="L118" s="6"/>
      <c r="M118" s="6"/>
      <c r="N118" s="6"/>
      <c r="O118" s="6"/>
      <c r="P118" s="6"/>
      <c r="Q118" s="6"/>
      <c r="R118" s="6"/>
      <c r="S118" s="6"/>
      <c r="T118" s="6"/>
      <c r="U118" s="6"/>
      <c r="V118" s="6"/>
      <c r="W118" s="6"/>
      <c r="X118" s="6"/>
      <c r="Y118" s="6"/>
      <c r="Z118" s="6"/>
      <c r="AA118" s="6"/>
      <c r="AB118" s="38"/>
      <c r="AC118" s="6"/>
      <c r="AD118" s="6"/>
      <c r="AE118" s="6"/>
      <c r="AF118" s="6"/>
      <c r="AG118" s="6"/>
      <c r="AH118" s="6"/>
      <c r="AI118" s="6"/>
      <c r="AJ118" s="6"/>
      <c r="AK118" s="6"/>
      <c r="AL118" s="6"/>
      <c r="AM118" s="6"/>
      <c r="AN118" s="6"/>
      <c r="AO118" s="6"/>
      <c r="AP118" s="6"/>
      <c r="AQ118" s="6"/>
      <c r="AR118" s="6"/>
    </row>
    <row r="119" spans="1:44" ht="12.75" customHeight="1">
      <c r="A119" s="5"/>
      <c r="B119" s="5"/>
      <c r="C119" s="6"/>
      <c r="D119" s="6"/>
      <c r="E119" s="5"/>
      <c r="F119" s="5"/>
      <c r="G119" s="6"/>
      <c r="H119" s="5"/>
      <c r="I119" s="6"/>
      <c r="J119" s="5"/>
      <c r="K119" s="5"/>
      <c r="L119" s="6"/>
      <c r="M119" s="6"/>
      <c r="N119" s="6"/>
      <c r="O119" s="6"/>
      <c r="P119" s="6"/>
      <c r="Q119" s="6"/>
      <c r="R119" s="6"/>
      <c r="S119" s="6"/>
      <c r="T119" s="6"/>
      <c r="U119" s="6"/>
      <c r="V119" s="6"/>
      <c r="W119" s="6"/>
      <c r="X119" s="6"/>
      <c r="Y119" s="6"/>
      <c r="Z119" s="6"/>
      <c r="AA119" s="6"/>
      <c r="AB119" s="38"/>
      <c r="AC119" s="6"/>
      <c r="AD119" s="6"/>
      <c r="AE119" s="6"/>
      <c r="AF119" s="6"/>
      <c r="AG119" s="6"/>
      <c r="AH119" s="6"/>
      <c r="AI119" s="6"/>
      <c r="AJ119" s="6"/>
      <c r="AK119" s="6"/>
      <c r="AL119" s="6"/>
      <c r="AM119" s="6"/>
      <c r="AN119" s="6"/>
      <c r="AO119" s="6"/>
      <c r="AP119" s="6"/>
      <c r="AQ119" s="6"/>
      <c r="AR119" s="6"/>
    </row>
    <row r="120" spans="1:44" ht="12.75" customHeight="1">
      <c r="A120" s="5"/>
      <c r="B120" s="5"/>
      <c r="C120" s="6"/>
      <c r="D120" s="6"/>
      <c r="E120" s="5"/>
      <c r="F120" s="5"/>
      <c r="G120" s="6"/>
      <c r="H120" s="5"/>
      <c r="I120" s="6"/>
      <c r="J120" s="5"/>
      <c r="K120" s="5"/>
      <c r="L120" s="6"/>
      <c r="M120" s="6"/>
      <c r="N120" s="6"/>
      <c r="O120" s="6"/>
      <c r="P120" s="6"/>
      <c r="Q120" s="6"/>
      <c r="R120" s="6"/>
      <c r="S120" s="6"/>
      <c r="T120" s="6"/>
      <c r="U120" s="6"/>
      <c r="V120" s="6"/>
      <c r="W120" s="6"/>
      <c r="X120" s="6"/>
      <c r="Y120" s="6"/>
      <c r="Z120" s="6"/>
      <c r="AA120" s="6"/>
      <c r="AB120" s="38"/>
      <c r="AC120" s="6"/>
      <c r="AD120" s="6"/>
      <c r="AE120" s="6"/>
      <c r="AF120" s="6"/>
      <c r="AG120" s="6"/>
      <c r="AH120" s="6"/>
      <c r="AI120" s="6"/>
      <c r="AJ120" s="6"/>
      <c r="AK120" s="6"/>
      <c r="AL120" s="6"/>
      <c r="AM120" s="6"/>
      <c r="AN120" s="6"/>
      <c r="AO120" s="6"/>
      <c r="AP120" s="6"/>
      <c r="AQ120" s="6"/>
      <c r="AR120" s="6"/>
    </row>
    <row r="121" spans="1:44" ht="12.75" customHeight="1">
      <c r="A121" s="5"/>
      <c r="B121" s="5"/>
      <c r="C121" s="6"/>
      <c r="D121" s="6"/>
      <c r="E121" s="5"/>
      <c r="F121" s="5"/>
      <c r="G121" s="6"/>
      <c r="H121" s="5"/>
      <c r="I121" s="6"/>
      <c r="J121" s="5"/>
      <c r="K121" s="5"/>
      <c r="L121" s="6"/>
      <c r="M121" s="6"/>
      <c r="N121" s="6"/>
      <c r="O121" s="6"/>
      <c r="P121" s="6"/>
      <c r="Q121" s="6"/>
      <c r="R121" s="6"/>
      <c r="S121" s="6"/>
      <c r="T121" s="6"/>
      <c r="U121" s="6"/>
      <c r="V121" s="6"/>
      <c r="W121" s="6"/>
      <c r="X121" s="6"/>
      <c r="Y121" s="6"/>
      <c r="Z121" s="6"/>
      <c r="AA121" s="6"/>
      <c r="AB121" s="38"/>
      <c r="AC121" s="6"/>
      <c r="AD121" s="6"/>
      <c r="AE121" s="6"/>
      <c r="AF121" s="6"/>
      <c r="AG121" s="6"/>
      <c r="AH121" s="6"/>
      <c r="AI121" s="6"/>
      <c r="AJ121" s="6"/>
      <c r="AK121" s="6"/>
      <c r="AL121" s="6"/>
      <c r="AM121" s="6"/>
      <c r="AN121" s="6"/>
      <c r="AO121" s="6"/>
      <c r="AP121" s="6"/>
      <c r="AQ121" s="6"/>
      <c r="AR121" s="6"/>
    </row>
    <row r="122" spans="1:44" ht="12.75" customHeight="1">
      <c r="A122" s="5"/>
      <c r="B122" s="5"/>
      <c r="C122" s="6"/>
      <c r="D122" s="6"/>
      <c r="E122" s="5"/>
      <c r="F122" s="5"/>
      <c r="G122" s="6"/>
      <c r="H122" s="5"/>
      <c r="I122" s="6"/>
      <c r="J122" s="5"/>
      <c r="K122" s="5"/>
      <c r="L122" s="6"/>
      <c r="M122" s="6"/>
      <c r="N122" s="6"/>
      <c r="O122" s="6"/>
      <c r="P122" s="6"/>
      <c r="Q122" s="6"/>
      <c r="R122" s="6"/>
      <c r="S122" s="6"/>
      <c r="T122" s="6"/>
      <c r="U122" s="6"/>
      <c r="V122" s="6"/>
      <c r="W122" s="6"/>
      <c r="X122" s="6"/>
      <c r="Y122" s="6"/>
      <c r="Z122" s="6"/>
      <c r="AA122" s="6"/>
      <c r="AB122" s="38"/>
      <c r="AC122" s="6"/>
      <c r="AD122" s="6"/>
      <c r="AE122" s="6"/>
      <c r="AF122" s="6"/>
      <c r="AG122" s="6"/>
      <c r="AH122" s="6"/>
      <c r="AI122" s="6"/>
      <c r="AJ122" s="6"/>
      <c r="AK122" s="6"/>
      <c r="AL122" s="6"/>
      <c r="AM122" s="6"/>
      <c r="AN122" s="6"/>
      <c r="AO122" s="6"/>
      <c r="AP122" s="6"/>
      <c r="AQ122" s="6"/>
      <c r="AR122" s="6"/>
    </row>
    <row r="123" spans="1:44" ht="12.75" customHeight="1">
      <c r="A123" s="5"/>
      <c r="B123" s="5"/>
      <c r="C123" s="6"/>
      <c r="D123" s="6"/>
      <c r="E123" s="5"/>
      <c r="F123" s="5"/>
      <c r="G123" s="6"/>
      <c r="H123" s="5"/>
      <c r="I123" s="6"/>
      <c r="J123" s="5"/>
      <c r="K123" s="5"/>
      <c r="L123" s="6"/>
      <c r="M123" s="6"/>
      <c r="N123" s="6"/>
      <c r="O123" s="6"/>
      <c r="P123" s="6"/>
      <c r="Q123" s="6"/>
      <c r="R123" s="6"/>
      <c r="S123" s="6"/>
      <c r="T123" s="6"/>
      <c r="U123" s="6"/>
      <c r="V123" s="6"/>
      <c r="W123" s="6"/>
      <c r="X123" s="6"/>
      <c r="Y123" s="6"/>
      <c r="Z123" s="6"/>
      <c r="AA123" s="6"/>
      <c r="AB123" s="38"/>
      <c r="AC123" s="6"/>
      <c r="AD123" s="6"/>
      <c r="AE123" s="6"/>
      <c r="AF123" s="6"/>
      <c r="AG123" s="6"/>
      <c r="AH123" s="6"/>
      <c r="AI123" s="6"/>
      <c r="AJ123" s="6"/>
      <c r="AK123" s="6"/>
      <c r="AL123" s="6"/>
      <c r="AM123" s="6"/>
      <c r="AN123" s="6"/>
      <c r="AO123" s="6"/>
      <c r="AP123" s="6"/>
      <c r="AQ123" s="6"/>
      <c r="AR123" s="6"/>
    </row>
    <row r="124" spans="1:44" ht="12.75" customHeight="1">
      <c r="A124" s="5"/>
      <c r="B124" s="5"/>
      <c r="C124" s="6"/>
      <c r="D124" s="6"/>
      <c r="E124" s="5"/>
      <c r="F124" s="5"/>
      <c r="G124" s="6"/>
      <c r="H124" s="5"/>
      <c r="I124" s="6"/>
      <c r="J124" s="5"/>
      <c r="K124" s="5"/>
      <c r="L124" s="6"/>
      <c r="M124" s="6"/>
      <c r="N124" s="6"/>
      <c r="O124" s="6"/>
      <c r="P124" s="6"/>
      <c r="Q124" s="6"/>
      <c r="R124" s="6"/>
      <c r="S124" s="6"/>
      <c r="T124" s="6"/>
      <c r="U124" s="6"/>
      <c r="V124" s="6"/>
      <c r="W124" s="6"/>
      <c r="X124" s="6"/>
      <c r="Y124" s="6"/>
      <c r="Z124" s="6"/>
      <c r="AA124" s="6"/>
      <c r="AB124" s="38"/>
      <c r="AC124" s="6"/>
      <c r="AD124" s="6"/>
      <c r="AE124" s="6"/>
      <c r="AF124" s="6"/>
      <c r="AG124" s="6"/>
      <c r="AH124" s="6"/>
      <c r="AI124" s="6"/>
      <c r="AJ124" s="6"/>
      <c r="AK124" s="6"/>
      <c r="AL124" s="6"/>
      <c r="AM124" s="6"/>
      <c r="AN124" s="6"/>
      <c r="AO124" s="6"/>
      <c r="AP124" s="6"/>
      <c r="AQ124" s="6"/>
      <c r="AR124" s="6"/>
    </row>
    <row r="125" spans="1:44" ht="12.75" customHeight="1">
      <c r="A125" s="5"/>
      <c r="B125" s="5"/>
      <c r="C125" s="6"/>
      <c r="D125" s="6"/>
      <c r="E125" s="5"/>
      <c r="F125" s="5"/>
      <c r="G125" s="6"/>
      <c r="H125" s="5"/>
      <c r="I125" s="6"/>
      <c r="J125" s="5"/>
      <c r="K125" s="5"/>
      <c r="L125" s="6"/>
      <c r="M125" s="6"/>
      <c r="N125" s="6"/>
      <c r="O125" s="6"/>
      <c r="P125" s="6"/>
      <c r="Q125" s="6"/>
      <c r="R125" s="6"/>
      <c r="S125" s="6"/>
      <c r="T125" s="6"/>
      <c r="U125" s="6"/>
      <c r="V125" s="6"/>
      <c r="W125" s="6"/>
      <c r="X125" s="6"/>
      <c r="Y125" s="6"/>
      <c r="Z125" s="6"/>
      <c r="AA125" s="6"/>
      <c r="AB125" s="38"/>
      <c r="AC125" s="6"/>
      <c r="AD125" s="6"/>
      <c r="AE125" s="6"/>
      <c r="AF125" s="6"/>
      <c r="AG125" s="6"/>
      <c r="AH125" s="6"/>
      <c r="AI125" s="6"/>
      <c r="AJ125" s="6"/>
      <c r="AK125" s="6"/>
      <c r="AL125" s="6"/>
      <c r="AM125" s="6"/>
      <c r="AN125" s="6"/>
      <c r="AO125" s="6"/>
      <c r="AP125" s="6"/>
      <c r="AQ125" s="6"/>
      <c r="AR125" s="6"/>
    </row>
    <row r="126" spans="1:44" ht="12.75" customHeight="1">
      <c r="A126" s="5"/>
      <c r="B126" s="5"/>
      <c r="C126" s="6"/>
      <c r="D126" s="6"/>
      <c r="E126" s="5"/>
      <c r="F126" s="5"/>
      <c r="G126" s="6"/>
      <c r="H126" s="5"/>
      <c r="I126" s="6"/>
      <c r="J126" s="5"/>
      <c r="K126" s="5"/>
      <c r="L126" s="6"/>
      <c r="M126" s="6"/>
      <c r="N126" s="6"/>
      <c r="O126" s="6"/>
      <c r="P126" s="6"/>
      <c r="Q126" s="6"/>
      <c r="R126" s="6"/>
      <c r="S126" s="6"/>
      <c r="T126" s="6"/>
      <c r="U126" s="6"/>
      <c r="V126" s="6"/>
      <c r="W126" s="6"/>
      <c r="X126" s="6"/>
      <c r="Y126" s="6"/>
      <c r="Z126" s="6"/>
      <c r="AA126" s="6"/>
      <c r="AB126" s="38"/>
      <c r="AC126" s="6"/>
      <c r="AD126" s="6"/>
      <c r="AE126" s="6"/>
      <c r="AF126" s="6"/>
      <c r="AG126" s="6"/>
      <c r="AH126" s="6"/>
      <c r="AI126" s="6"/>
      <c r="AJ126" s="6"/>
      <c r="AK126" s="6"/>
      <c r="AL126" s="6"/>
      <c r="AM126" s="6"/>
      <c r="AN126" s="6"/>
      <c r="AO126" s="6"/>
      <c r="AP126" s="6"/>
      <c r="AQ126" s="6"/>
      <c r="AR126" s="6"/>
    </row>
    <row r="127" spans="1:44" ht="12.75" customHeight="1">
      <c r="A127" s="5"/>
      <c r="B127" s="5"/>
      <c r="C127" s="6"/>
      <c r="D127" s="6"/>
      <c r="E127" s="5"/>
      <c r="F127" s="5"/>
      <c r="G127" s="6"/>
      <c r="H127" s="5"/>
      <c r="I127" s="6"/>
      <c r="J127" s="5"/>
      <c r="K127" s="5"/>
      <c r="L127" s="6"/>
      <c r="M127" s="6"/>
      <c r="N127" s="6"/>
      <c r="O127" s="6"/>
      <c r="P127" s="6"/>
      <c r="Q127" s="6"/>
      <c r="R127" s="6"/>
      <c r="S127" s="6"/>
      <c r="T127" s="6"/>
      <c r="U127" s="6"/>
      <c r="V127" s="6"/>
      <c r="W127" s="6"/>
      <c r="X127" s="6"/>
      <c r="Y127" s="6"/>
      <c r="Z127" s="6"/>
      <c r="AA127" s="6"/>
      <c r="AB127" s="38"/>
      <c r="AC127" s="6"/>
      <c r="AD127" s="6"/>
      <c r="AE127" s="6"/>
      <c r="AF127" s="6"/>
      <c r="AG127" s="6"/>
      <c r="AH127" s="6"/>
      <c r="AI127" s="6"/>
      <c r="AJ127" s="6"/>
      <c r="AK127" s="6"/>
      <c r="AL127" s="6"/>
      <c r="AM127" s="6"/>
      <c r="AN127" s="6"/>
      <c r="AO127" s="6"/>
      <c r="AP127" s="6"/>
      <c r="AQ127" s="6"/>
      <c r="AR127" s="6"/>
    </row>
    <row r="128" spans="1:44" ht="12.75" customHeight="1">
      <c r="A128" s="5"/>
      <c r="B128" s="5"/>
      <c r="C128" s="6"/>
      <c r="D128" s="6"/>
      <c r="E128" s="5"/>
      <c r="F128" s="5"/>
      <c r="G128" s="6"/>
      <c r="H128" s="5"/>
      <c r="I128" s="6"/>
      <c r="J128" s="5"/>
      <c r="K128" s="5"/>
      <c r="L128" s="6"/>
      <c r="M128" s="6"/>
      <c r="N128" s="6"/>
      <c r="O128" s="6"/>
      <c r="P128" s="6"/>
      <c r="Q128" s="6"/>
      <c r="R128" s="6"/>
      <c r="S128" s="6"/>
      <c r="T128" s="6"/>
      <c r="U128" s="6"/>
      <c r="V128" s="6"/>
      <c r="W128" s="6"/>
      <c r="X128" s="6"/>
      <c r="Y128" s="6"/>
      <c r="Z128" s="6"/>
      <c r="AA128" s="6"/>
      <c r="AB128" s="38"/>
      <c r="AC128" s="6"/>
      <c r="AD128" s="6"/>
      <c r="AE128" s="6"/>
      <c r="AF128" s="6"/>
      <c r="AG128" s="6"/>
      <c r="AH128" s="6"/>
      <c r="AI128" s="6"/>
      <c r="AJ128" s="6"/>
      <c r="AK128" s="6"/>
      <c r="AL128" s="6"/>
      <c r="AM128" s="6"/>
      <c r="AN128" s="6"/>
      <c r="AO128" s="6"/>
      <c r="AP128" s="6"/>
      <c r="AQ128" s="6"/>
      <c r="AR128" s="6"/>
    </row>
    <row r="129" spans="1:44" ht="12.75" customHeight="1">
      <c r="A129" s="5"/>
      <c r="B129" s="5"/>
      <c r="C129" s="6"/>
      <c r="D129" s="6"/>
      <c r="E129" s="5"/>
      <c r="F129" s="5"/>
      <c r="G129" s="6"/>
      <c r="H129" s="5"/>
      <c r="I129" s="6"/>
      <c r="J129" s="5"/>
      <c r="K129" s="5"/>
      <c r="L129" s="6"/>
      <c r="M129" s="6"/>
      <c r="N129" s="6"/>
      <c r="O129" s="6"/>
      <c r="P129" s="6"/>
      <c r="Q129" s="6"/>
      <c r="R129" s="6"/>
      <c r="S129" s="6"/>
      <c r="T129" s="6"/>
      <c r="U129" s="6"/>
      <c r="V129" s="6"/>
      <c r="W129" s="6"/>
      <c r="X129" s="6"/>
      <c r="Y129" s="6"/>
      <c r="Z129" s="6"/>
      <c r="AA129" s="6"/>
      <c r="AB129" s="38"/>
      <c r="AC129" s="6"/>
      <c r="AD129" s="6"/>
      <c r="AE129" s="6"/>
      <c r="AF129" s="6"/>
      <c r="AG129" s="6"/>
      <c r="AH129" s="6"/>
      <c r="AI129" s="6"/>
      <c r="AJ129" s="6"/>
      <c r="AK129" s="6"/>
      <c r="AL129" s="6"/>
      <c r="AM129" s="6"/>
      <c r="AN129" s="6"/>
      <c r="AO129" s="6"/>
      <c r="AP129" s="6"/>
      <c r="AQ129" s="6"/>
      <c r="AR129" s="6"/>
    </row>
    <row r="130" spans="1:44" ht="12.75" customHeight="1">
      <c r="A130" s="5"/>
      <c r="B130" s="5"/>
      <c r="C130" s="6"/>
      <c r="D130" s="6"/>
      <c r="E130" s="5"/>
      <c r="F130" s="5"/>
      <c r="G130" s="6"/>
      <c r="H130" s="5"/>
      <c r="I130" s="6"/>
      <c r="J130" s="5"/>
      <c r="K130" s="5"/>
      <c r="L130" s="6"/>
      <c r="M130" s="6"/>
      <c r="N130" s="6"/>
      <c r="O130" s="6"/>
      <c r="P130" s="6"/>
      <c r="Q130" s="6"/>
      <c r="R130" s="6"/>
      <c r="S130" s="6"/>
      <c r="T130" s="6"/>
      <c r="U130" s="6"/>
      <c r="V130" s="6"/>
      <c r="W130" s="6"/>
      <c r="X130" s="6"/>
      <c r="Y130" s="6"/>
      <c r="Z130" s="6"/>
      <c r="AA130" s="6"/>
      <c r="AB130" s="38"/>
      <c r="AC130" s="6"/>
      <c r="AD130" s="6"/>
      <c r="AE130" s="6"/>
      <c r="AF130" s="6"/>
      <c r="AG130" s="6"/>
      <c r="AH130" s="6"/>
      <c r="AI130" s="6"/>
      <c r="AJ130" s="6"/>
      <c r="AK130" s="6"/>
      <c r="AL130" s="6"/>
      <c r="AM130" s="6"/>
      <c r="AN130" s="6"/>
      <c r="AO130" s="6"/>
      <c r="AP130" s="6"/>
      <c r="AQ130" s="6"/>
      <c r="AR130" s="6"/>
    </row>
    <row r="131" spans="1:44" ht="12.75" customHeight="1">
      <c r="A131" s="5"/>
      <c r="B131" s="5"/>
      <c r="C131" s="6"/>
      <c r="D131" s="6"/>
      <c r="E131" s="5"/>
      <c r="F131" s="5"/>
      <c r="G131" s="6"/>
      <c r="H131" s="5"/>
      <c r="I131" s="6"/>
      <c r="J131" s="5"/>
      <c r="K131" s="5"/>
      <c r="L131" s="6"/>
      <c r="M131" s="6"/>
      <c r="N131" s="6"/>
      <c r="O131" s="6"/>
      <c r="P131" s="6"/>
      <c r="Q131" s="6"/>
      <c r="R131" s="6"/>
      <c r="S131" s="6"/>
      <c r="T131" s="6"/>
      <c r="U131" s="6"/>
      <c r="V131" s="6"/>
      <c r="W131" s="6"/>
      <c r="X131" s="6"/>
      <c r="Y131" s="6"/>
      <c r="Z131" s="6"/>
      <c r="AA131" s="6"/>
      <c r="AB131" s="38"/>
      <c r="AC131" s="6"/>
      <c r="AD131" s="6"/>
      <c r="AE131" s="6"/>
      <c r="AF131" s="6"/>
      <c r="AG131" s="6"/>
      <c r="AH131" s="6"/>
      <c r="AI131" s="6"/>
      <c r="AJ131" s="6"/>
      <c r="AK131" s="6"/>
      <c r="AL131" s="6"/>
      <c r="AM131" s="6"/>
      <c r="AN131" s="6"/>
      <c r="AO131" s="6"/>
      <c r="AP131" s="6"/>
      <c r="AQ131" s="6"/>
      <c r="AR131" s="6"/>
    </row>
    <row r="132" spans="1:44" ht="12.75" customHeight="1">
      <c r="A132" s="5"/>
      <c r="B132" s="5"/>
      <c r="C132" s="6"/>
      <c r="D132" s="6"/>
      <c r="E132" s="5"/>
      <c r="F132" s="5"/>
      <c r="G132" s="6"/>
      <c r="H132" s="5"/>
      <c r="I132" s="6"/>
      <c r="J132" s="5"/>
      <c r="K132" s="5"/>
      <c r="L132" s="6"/>
      <c r="M132" s="6"/>
      <c r="N132" s="6"/>
      <c r="O132" s="6"/>
      <c r="P132" s="6"/>
      <c r="Q132" s="6"/>
      <c r="R132" s="6"/>
      <c r="S132" s="6"/>
      <c r="T132" s="6"/>
      <c r="U132" s="6"/>
      <c r="V132" s="6"/>
      <c r="W132" s="6"/>
      <c r="X132" s="6"/>
      <c r="Y132" s="6"/>
      <c r="Z132" s="6"/>
      <c r="AA132" s="6"/>
      <c r="AB132" s="38"/>
      <c r="AC132" s="6"/>
      <c r="AD132" s="6"/>
      <c r="AE132" s="6"/>
      <c r="AF132" s="6"/>
      <c r="AG132" s="6"/>
      <c r="AH132" s="6"/>
      <c r="AI132" s="6"/>
      <c r="AJ132" s="6"/>
      <c r="AK132" s="6"/>
      <c r="AL132" s="6"/>
      <c r="AM132" s="6"/>
      <c r="AN132" s="6"/>
      <c r="AO132" s="6"/>
      <c r="AP132" s="6"/>
      <c r="AQ132" s="6"/>
      <c r="AR132" s="6"/>
    </row>
    <row r="133" spans="1:44" ht="12.75" customHeight="1">
      <c r="A133" s="5"/>
      <c r="B133" s="5"/>
      <c r="C133" s="6"/>
      <c r="D133" s="6"/>
      <c r="E133" s="5"/>
      <c r="F133" s="5"/>
      <c r="G133" s="6"/>
      <c r="H133" s="5"/>
      <c r="I133" s="6"/>
      <c r="J133" s="5"/>
      <c r="K133" s="5"/>
      <c r="L133" s="6"/>
      <c r="M133" s="6"/>
      <c r="N133" s="6"/>
      <c r="O133" s="6"/>
      <c r="P133" s="6"/>
      <c r="Q133" s="6"/>
      <c r="R133" s="6"/>
      <c r="S133" s="6"/>
      <c r="T133" s="6"/>
      <c r="U133" s="6"/>
      <c r="V133" s="6"/>
      <c r="W133" s="6"/>
      <c r="X133" s="6"/>
      <c r="Y133" s="6"/>
      <c r="Z133" s="6"/>
      <c r="AA133" s="6"/>
      <c r="AB133" s="38"/>
      <c r="AC133" s="6"/>
      <c r="AD133" s="6"/>
      <c r="AE133" s="6"/>
      <c r="AF133" s="6"/>
      <c r="AG133" s="6"/>
      <c r="AH133" s="6"/>
      <c r="AI133" s="6"/>
      <c r="AJ133" s="6"/>
      <c r="AK133" s="6"/>
      <c r="AL133" s="6"/>
      <c r="AM133" s="6"/>
      <c r="AN133" s="6"/>
      <c r="AO133" s="6"/>
      <c r="AP133" s="6"/>
      <c r="AQ133" s="6"/>
      <c r="AR133" s="6"/>
    </row>
    <row r="134" spans="1:44" ht="12.75" customHeight="1">
      <c r="A134" s="5"/>
      <c r="B134" s="5"/>
      <c r="C134" s="6"/>
      <c r="D134" s="6"/>
      <c r="E134" s="5"/>
      <c r="F134" s="5"/>
      <c r="G134" s="6"/>
      <c r="H134" s="5"/>
      <c r="I134" s="6"/>
      <c r="J134" s="5"/>
      <c r="K134" s="5"/>
      <c r="L134" s="6"/>
      <c r="M134" s="6"/>
      <c r="N134" s="6"/>
      <c r="O134" s="6"/>
      <c r="P134" s="6"/>
      <c r="Q134" s="6"/>
      <c r="R134" s="6"/>
      <c r="S134" s="6"/>
      <c r="T134" s="6"/>
      <c r="U134" s="6"/>
      <c r="V134" s="6"/>
      <c r="W134" s="6"/>
      <c r="X134" s="6"/>
      <c r="Y134" s="6"/>
      <c r="Z134" s="6"/>
      <c r="AA134" s="6"/>
      <c r="AB134" s="38"/>
      <c r="AC134" s="6"/>
      <c r="AD134" s="6"/>
      <c r="AE134" s="6"/>
      <c r="AF134" s="6"/>
      <c r="AG134" s="6"/>
      <c r="AH134" s="6"/>
      <c r="AI134" s="6"/>
      <c r="AJ134" s="6"/>
      <c r="AK134" s="6"/>
      <c r="AL134" s="6"/>
      <c r="AM134" s="6"/>
      <c r="AN134" s="6"/>
      <c r="AO134" s="6"/>
      <c r="AP134" s="6"/>
      <c r="AQ134" s="6"/>
      <c r="AR134" s="6"/>
    </row>
    <row r="135" spans="1:44" ht="12.75" customHeight="1">
      <c r="A135" s="5"/>
      <c r="B135" s="5"/>
      <c r="C135" s="6"/>
      <c r="D135" s="6"/>
      <c r="E135" s="5"/>
      <c r="F135" s="5"/>
      <c r="G135" s="6"/>
      <c r="H135" s="5"/>
      <c r="I135" s="6"/>
      <c r="J135" s="5"/>
      <c r="K135" s="5"/>
      <c r="L135" s="6"/>
      <c r="M135" s="6"/>
      <c r="N135" s="6"/>
      <c r="O135" s="6"/>
      <c r="P135" s="6"/>
      <c r="Q135" s="6"/>
      <c r="R135" s="6"/>
      <c r="S135" s="6"/>
      <c r="T135" s="6"/>
      <c r="U135" s="6"/>
      <c r="V135" s="6"/>
      <c r="W135" s="6"/>
      <c r="X135" s="6"/>
      <c r="Y135" s="6"/>
      <c r="Z135" s="6"/>
      <c r="AA135" s="6"/>
      <c r="AB135" s="38"/>
      <c r="AC135" s="6"/>
      <c r="AD135" s="6"/>
      <c r="AE135" s="6"/>
      <c r="AF135" s="6"/>
      <c r="AG135" s="6"/>
      <c r="AH135" s="6"/>
      <c r="AI135" s="6"/>
      <c r="AJ135" s="6"/>
      <c r="AK135" s="6"/>
      <c r="AL135" s="6"/>
      <c r="AM135" s="6"/>
      <c r="AN135" s="6"/>
      <c r="AO135" s="6"/>
      <c r="AP135" s="6"/>
      <c r="AQ135" s="6"/>
      <c r="AR135" s="6"/>
    </row>
    <row r="136" spans="1:44" ht="12.75" customHeight="1">
      <c r="A136" s="5"/>
      <c r="B136" s="5"/>
      <c r="C136" s="6"/>
      <c r="D136" s="6"/>
      <c r="E136" s="5"/>
      <c r="F136" s="5"/>
      <c r="G136" s="6"/>
      <c r="H136" s="5"/>
      <c r="I136" s="6"/>
      <c r="J136" s="5"/>
      <c r="K136" s="5"/>
      <c r="L136" s="6"/>
      <c r="M136" s="6"/>
      <c r="N136" s="6"/>
      <c r="O136" s="6"/>
      <c r="P136" s="6"/>
      <c r="Q136" s="6"/>
      <c r="R136" s="6"/>
      <c r="S136" s="6"/>
      <c r="T136" s="6"/>
      <c r="U136" s="6"/>
      <c r="V136" s="6"/>
      <c r="W136" s="6"/>
      <c r="X136" s="6"/>
      <c r="Y136" s="6"/>
      <c r="Z136" s="6"/>
      <c r="AA136" s="6"/>
      <c r="AB136" s="38"/>
      <c r="AC136" s="6"/>
      <c r="AD136" s="6"/>
      <c r="AE136" s="6"/>
      <c r="AF136" s="6"/>
      <c r="AG136" s="6"/>
      <c r="AH136" s="6"/>
      <c r="AI136" s="6"/>
      <c r="AJ136" s="6"/>
      <c r="AK136" s="6"/>
      <c r="AL136" s="6"/>
      <c r="AM136" s="6"/>
      <c r="AN136" s="6"/>
      <c r="AO136" s="6"/>
      <c r="AP136" s="6"/>
      <c r="AQ136" s="6"/>
      <c r="AR136" s="6"/>
    </row>
    <row r="137" spans="1:44" ht="12.75" customHeight="1">
      <c r="A137" s="5"/>
      <c r="B137" s="5"/>
      <c r="C137" s="6"/>
      <c r="D137" s="6"/>
      <c r="E137" s="5"/>
      <c r="F137" s="5"/>
      <c r="G137" s="6"/>
      <c r="H137" s="5"/>
      <c r="I137" s="6"/>
      <c r="J137" s="5"/>
      <c r="K137" s="5"/>
      <c r="L137" s="6"/>
      <c r="M137" s="6"/>
      <c r="N137" s="6"/>
      <c r="O137" s="6"/>
      <c r="P137" s="6"/>
      <c r="Q137" s="6"/>
      <c r="R137" s="6"/>
      <c r="S137" s="6"/>
      <c r="T137" s="6"/>
      <c r="U137" s="6"/>
      <c r="V137" s="6"/>
      <c r="W137" s="6"/>
      <c r="X137" s="6"/>
      <c r="Y137" s="6"/>
      <c r="Z137" s="6"/>
      <c r="AA137" s="6"/>
      <c r="AB137" s="38"/>
      <c r="AC137" s="6"/>
      <c r="AD137" s="6"/>
      <c r="AE137" s="6"/>
      <c r="AF137" s="6"/>
      <c r="AG137" s="6"/>
      <c r="AH137" s="6"/>
      <c r="AI137" s="6"/>
      <c r="AJ137" s="6"/>
      <c r="AK137" s="6"/>
      <c r="AL137" s="6"/>
      <c r="AM137" s="6"/>
      <c r="AN137" s="6"/>
      <c r="AO137" s="6"/>
      <c r="AP137" s="6"/>
      <c r="AQ137" s="6"/>
      <c r="AR137" s="6"/>
    </row>
    <row r="138" spans="1:44" ht="12.75" customHeight="1">
      <c r="A138" s="5"/>
      <c r="B138" s="5"/>
      <c r="C138" s="6"/>
      <c r="D138" s="6"/>
      <c r="E138" s="5"/>
      <c r="F138" s="5"/>
      <c r="G138" s="6"/>
      <c r="H138" s="5"/>
      <c r="I138" s="6"/>
      <c r="J138" s="5"/>
      <c r="K138" s="5"/>
      <c r="L138" s="6"/>
      <c r="M138" s="6"/>
      <c r="N138" s="6"/>
      <c r="O138" s="6"/>
      <c r="P138" s="6"/>
      <c r="Q138" s="6"/>
      <c r="R138" s="6"/>
      <c r="S138" s="6"/>
      <c r="T138" s="6"/>
      <c r="U138" s="6"/>
      <c r="V138" s="6"/>
      <c r="W138" s="6"/>
      <c r="X138" s="6"/>
      <c r="Y138" s="6"/>
      <c r="Z138" s="6"/>
      <c r="AA138" s="6"/>
      <c r="AB138" s="38"/>
      <c r="AC138" s="6"/>
      <c r="AD138" s="6"/>
      <c r="AE138" s="6"/>
      <c r="AF138" s="6"/>
      <c r="AG138" s="6"/>
      <c r="AH138" s="6"/>
      <c r="AI138" s="6"/>
      <c r="AJ138" s="6"/>
      <c r="AK138" s="6"/>
      <c r="AL138" s="6"/>
      <c r="AM138" s="6"/>
      <c r="AN138" s="6"/>
      <c r="AO138" s="6"/>
      <c r="AP138" s="6"/>
      <c r="AQ138" s="6"/>
      <c r="AR138" s="6"/>
    </row>
    <row r="139" spans="1:44" ht="12.75" customHeight="1">
      <c r="A139" s="5"/>
      <c r="B139" s="5"/>
      <c r="C139" s="6"/>
      <c r="D139" s="6"/>
      <c r="E139" s="5"/>
      <c r="F139" s="5"/>
      <c r="G139" s="6"/>
      <c r="H139" s="5"/>
      <c r="I139" s="6"/>
      <c r="J139" s="5"/>
      <c r="K139" s="5"/>
      <c r="L139" s="6"/>
      <c r="M139" s="6"/>
      <c r="N139" s="6"/>
      <c r="O139" s="6"/>
      <c r="P139" s="6"/>
      <c r="Q139" s="6"/>
      <c r="R139" s="6"/>
      <c r="S139" s="6"/>
      <c r="T139" s="6"/>
      <c r="U139" s="6"/>
      <c r="V139" s="6"/>
      <c r="W139" s="6"/>
      <c r="X139" s="6"/>
      <c r="Y139" s="6"/>
      <c r="Z139" s="6"/>
      <c r="AA139" s="6"/>
      <c r="AB139" s="38"/>
      <c r="AC139" s="6"/>
      <c r="AD139" s="6"/>
      <c r="AE139" s="6"/>
      <c r="AF139" s="6"/>
      <c r="AG139" s="6"/>
      <c r="AH139" s="6"/>
      <c r="AI139" s="6"/>
      <c r="AJ139" s="6"/>
      <c r="AK139" s="6"/>
      <c r="AL139" s="6"/>
      <c r="AM139" s="6"/>
      <c r="AN139" s="6"/>
      <c r="AO139" s="6"/>
      <c r="AP139" s="6"/>
      <c r="AQ139" s="6"/>
      <c r="AR139" s="6"/>
    </row>
    <row r="140" spans="1:44" ht="12.75" customHeight="1">
      <c r="A140" s="5"/>
      <c r="B140" s="5"/>
      <c r="C140" s="6"/>
      <c r="D140" s="6"/>
      <c r="E140" s="5"/>
      <c r="F140" s="5"/>
      <c r="G140" s="6"/>
      <c r="H140" s="5"/>
      <c r="I140" s="6"/>
      <c r="J140" s="5"/>
      <c r="K140" s="5"/>
      <c r="L140" s="6"/>
      <c r="M140" s="6"/>
      <c r="N140" s="6"/>
      <c r="O140" s="6"/>
      <c r="P140" s="6"/>
      <c r="Q140" s="6"/>
      <c r="R140" s="6"/>
      <c r="S140" s="6"/>
      <c r="T140" s="6"/>
      <c r="U140" s="6"/>
      <c r="V140" s="6"/>
      <c r="W140" s="6"/>
      <c r="X140" s="6"/>
      <c r="Y140" s="6"/>
      <c r="Z140" s="6"/>
      <c r="AA140" s="6"/>
      <c r="AB140" s="38"/>
      <c r="AC140" s="6"/>
      <c r="AD140" s="6"/>
      <c r="AE140" s="6"/>
      <c r="AF140" s="6"/>
      <c r="AG140" s="6"/>
      <c r="AH140" s="6"/>
      <c r="AI140" s="6"/>
      <c r="AJ140" s="6"/>
      <c r="AK140" s="6"/>
      <c r="AL140" s="6"/>
      <c r="AM140" s="6"/>
      <c r="AN140" s="6"/>
      <c r="AO140" s="6"/>
      <c r="AP140" s="6"/>
      <c r="AQ140" s="6"/>
      <c r="AR140" s="6"/>
    </row>
    <row r="141" spans="1:44" ht="12.75" customHeight="1">
      <c r="A141" s="5"/>
      <c r="B141" s="5"/>
      <c r="C141" s="6"/>
      <c r="D141" s="6"/>
      <c r="E141" s="5"/>
      <c r="F141" s="5"/>
      <c r="G141" s="6"/>
      <c r="H141" s="5"/>
      <c r="I141" s="6"/>
      <c r="J141" s="5"/>
      <c r="K141" s="5"/>
      <c r="L141" s="6"/>
      <c r="M141" s="6"/>
      <c r="N141" s="6"/>
      <c r="O141" s="6"/>
      <c r="P141" s="6"/>
      <c r="Q141" s="6"/>
      <c r="R141" s="6"/>
      <c r="S141" s="6"/>
      <c r="T141" s="6"/>
      <c r="U141" s="6"/>
      <c r="V141" s="6"/>
      <c r="W141" s="6"/>
      <c r="X141" s="6"/>
      <c r="Y141" s="6"/>
      <c r="Z141" s="6"/>
      <c r="AA141" s="6"/>
      <c r="AB141" s="38"/>
      <c r="AC141" s="6"/>
      <c r="AD141" s="6"/>
      <c r="AE141" s="6"/>
      <c r="AF141" s="6"/>
      <c r="AG141" s="6"/>
      <c r="AH141" s="6"/>
      <c r="AI141" s="6"/>
      <c r="AJ141" s="6"/>
      <c r="AK141" s="6"/>
      <c r="AL141" s="6"/>
      <c r="AM141" s="6"/>
      <c r="AN141" s="6"/>
      <c r="AO141" s="6"/>
      <c r="AP141" s="6"/>
      <c r="AQ141" s="6"/>
      <c r="AR141" s="6"/>
    </row>
    <row r="142" spans="1:44" ht="12.75" customHeight="1">
      <c r="A142" s="5"/>
      <c r="B142" s="5"/>
      <c r="C142" s="6"/>
      <c r="D142" s="6"/>
      <c r="E142" s="5"/>
      <c r="F142" s="5"/>
      <c r="G142" s="6"/>
      <c r="H142" s="5"/>
      <c r="I142" s="6"/>
      <c r="J142" s="5"/>
      <c r="K142" s="5"/>
      <c r="L142" s="6"/>
      <c r="M142" s="6"/>
      <c r="N142" s="6"/>
      <c r="O142" s="6"/>
      <c r="P142" s="6"/>
      <c r="Q142" s="6"/>
      <c r="R142" s="6"/>
      <c r="S142" s="6"/>
      <c r="T142" s="6"/>
      <c r="U142" s="6"/>
      <c r="V142" s="6"/>
      <c r="W142" s="6"/>
      <c r="X142" s="6"/>
      <c r="Y142" s="6"/>
      <c r="Z142" s="6"/>
      <c r="AA142" s="6"/>
      <c r="AB142" s="38"/>
      <c r="AC142" s="6"/>
      <c r="AD142" s="6"/>
      <c r="AE142" s="6"/>
      <c r="AF142" s="6"/>
      <c r="AG142" s="6"/>
      <c r="AH142" s="6"/>
      <c r="AI142" s="6"/>
      <c r="AJ142" s="6"/>
      <c r="AK142" s="6"/>
      <c r="AL142" s="6"/>
      <c r="AM142" s="6"/>
      <c r="AN142" s="6"/>
      <c r="AO142" s="6"/>
      <c r="AP142" s="6"/>
      <c r="AQ142" s="6"/>
      <c r="AR142" s="6"/>
    </row>
    <row r="143" spans="1:44" ht="12.75" customHeight="1">
      <c r="A143" s="5"/>
      <c r="B143" s="5"/>
      <c r="C143" s="6"/>
      <c r="D143" s="6"/>
      <c r="E143" s="5"/>
      <c r="F143" s="5"/>
      <c r="G143" s="6"/>
      <c r="H143" s="5"/>
      <c r="I143" s="6"/>
      <c r="J143" s="5"/>
      <c r="K143" s="5"/>
      <c r="L143" s="6"/>
      <c r="M143" s="6"/>
      <c r="N143" s="6"/>
      <c r="O143" s="6"/>
      <c r="P143" s="6"/>
      <c r="Q143" s="6"/>
      <c r="R143" s="6"/>
      <c r="S143" s="6"/>
      <c r="T143" s="6"/>
      <c r="U143" s="6"/>
      <c r="V143" s="6"/>
      <c r="W143" s="6"/>
      <c r="X143" s="6"/>
      <c r="Y143" s="6"/>
      <c r="Z143" s="6"/>
      <c r="AA143" s="6"/>
      <c r="AB143" s="38"/>
      <c r="AC143" s="6"/>
      <c r="AD143" s="6"/>
      <c r="AE143" s="6"/>
      <c r="AF143" s="6"/>
      <c r="AG143" s="6"/>
      <c r="AH143" s="6"/>
      <c r="AI143" s="6"/>
      <c r="AJ143" s="6"/>
      <c r="AK143" s="6"/>
      <c r="AL143" s="6"/>
      <c r="AM143" s="6"/>
      <c r="AN143" s="6"/>
      <c r="AO143" s="6"/>
      <c r="AP143" s="6"/>
      <c r="AQ143" s="6"/>
      <c r="AR143" s="6"/>
    </row>
    <row r="144" spans="1:44" ht="12.75" customHeight="1">
      <c r="A144" s="5"/>
      <c r="B144" s="5"/>
      <c r="C144" s="6"/>
      <c r="D144" s="6"/>
      <c r="E144" s="5"/>
      <c r="F144" s="5"/>
      <c r="G144" s="6"/>
      <c r="H144" s="5"/>
      <c r="I144" s="6"/>
      <c r="J144" s="5"/>
      <c r="K144" s="5"/>
      <c r="L144" s="6"/>
      <c r="M144" s="6"/>
      <c r="N144" s="6"/>
      <c r="O144" s="6"/>
      <c r="P144" s="6"/>
      <c r="Q144" s="6"/>
      <c r="R144" s="6"/>
      <c r="S144" s="6"/>
      <c r="T144" s="6"/>
      <c r="U144" s="6"/>
      <c r="V144" s="6"/>
      <c r="W144" s="6"/>
      <c r="X144" s="6"/>
      <c r="Y144" s="6"/>
      <c r="Z144" s="6"/>
      <c r="AA144" s="6"/>
      <c r="AB144" s="38"/>
      <c r="AC144" s="6"/>
      <c r="AD144" s="6"/>
      <c r="AE144" s="6"/>
      <c r="AF144" s="6"/>
      <c r="AG144" s="6"/>
      <c r="AH144" s="6"/>
      <c r="AI144" s="6"/>
      <c r="AJ144" s="6"/>
      <c r="AK144" s="6"/>
      <c r="AL144" s="6"/>
      <c r="AM144" s="6"/>
      <c r="AN144" s="6"/>
      <c r="AO144" s="6"/>
      <c r="AP144" s="6"/>
      <c r="AQ144" s="6"/>
      <c r="AR144" s="6"/>
    </row>
    <row r="145" spans="1:44" ht="12.75" customHeight="1">
      <c r="A145" s="5"/>
      <c r="B145" s="5"/>
      <c r="C145" s="6"/>
      <c r="D145" s="6"/>
      <c r="E145" s="5"/>
      <c r="F145" s="5"/>
      <c r="G145" s="6"/>
      <c r="H145" s="5"/>
      <c r="I145" s="6"/>
      <c r="J145" s="5"/>
      <c r="K145" s="5"/>
      <c r="L145" s="6"/>
      <c r="M145" s="6"/>
      <c r="N145" s="6"/>
      <c r="O145" s="6"/>
      <c r="P145" s="6"/>
      <c r="Q145" s="6"/>
      <c r="R145" s="6"/>
      <c r="S145" s="6"/>
      <c r="T145" s="6"/>
      <c r="U145" s="6"/>
      <c r="V145" s="6"/>
      <c r="W145" s="6"/>
      <c r="X145" s="6"/>
      <c r="Y145" s="6"/>
      <c r="Z145" s="6"/>
      <c r="AA145" s="6"/>
      <c r="AB145" s="38"/>
      <c r="AC145" s="6"/>
      <c r="AD145" s="6"/>
      <c r="AE145" s="6"/>
      <c r="AF145" s="6"/>
      <c r="AG145" s="6"/>
      <c r="AH145" s="6"/>
      <c r="AI145" s="6"/>
      <c r="AJ145" s="6"/>
      <c r="AK145" s="6"/>
      <c r="AL145" s="6"/>
      <c r="AM145" s="6"/>
      <c r="AN145" s="6"/>
      <c r="AO145" s="6"/>
      <c r="AP145" s="6"/>
      <c r="AQ145" s="6"/>
      <c r="AR145" s="6"/>
    </row>
    <row r="146" spans="1:44" ht="12.75" customHeight="1">
      <c r="A146" s="5"/>
      <c r="B146" s="5"/>
      <c r="C146" s="6"/>
      <c r="D146" s="6"/>
      <c r="E146" s="5"/>
      <c r="F146" s="5"/>
      <c r="G146" s="6"/>
      <c r="H146" s="5"/>
      <c r="I146" s="6"/>
      <c r="J146" s="5"/>
      <c r="K146" s="5"/>
      <c r="L146" s="6"/>
      <c r="M146" s="6"/>
      <c r="N146" s="6"/>
      <c r="O146" s="6"/>
      <c r="P146" s="6"/>
      <c r="Q146" s="6"/>
      <c r="R146" s="6"/>
      <c r="S146" s="6"/>
      <c r="T146" s="6"/>
      <c r="U146" s="6"/>
      <c r="V146" s="6"/>
      <c r="W146" s="6"/>
      <c r="X146" s="6"/>
      <c r="Y146" s="6"/>
      <c r="Z146" s="6"/>
      <c r="AA146" s="6"/>
      <c r="AB146" s="38"/>
      <c r="AC146" s="6"/>
      <c r="AD146" s="6"/>
      <c r="AE146" s="6"/>
      <c r="AF146" s="6"/>
      <c r="AG146" s="6"/>
      <c r="AH146" s="6"/>
      <c r="AI146" s="6"/>
      <c r="AJ146" s="6"/>
      <c r="AK146" s="6"/>
      <c r="AL146" s="6"/>
      <c r="AM146" s="6"/>
      <c r="AN146" s="6"/>
      <c r="AO146" s="6"/>
      <c r="AP146" s="6"/>
      <c r="AQ146" s="6"/>
      <c r="AR146" s="6"/>
    </row>
    <row r="147" spans="1:44" ht="12.75" customHeight="1">
      <c r="A147" s="5"/>
      <c r="B147" s="5"/>
      <c r="C147" s="6"/>
      <c r="D147" s="6"/>
      <c r="E147" s="5"/>
      <c r="F147" s="5"/>
      <c r="G147" s="6"/>
      <c r="H147" s="5"/>
      <c r="I147" s="6"/>
      <c r="J147" s="5"/>
      <c r="K147" s="5"/>
      <c r="L147" s="6"/>
      <c r="M147" s="6"/>
      <c r="N147" s="6"/>
      <c r="O147" s="6"/>
      <c r="P147" s="6"/>
      <c r="Q147" s="6"/>
      <c r="R147" s="6"/>
      <c r="S147" s="6"/>
      <c r="T147" s="6"/>
      <c r="U147" s="6"/>
      <c r="V147" s="6"/>
      <c r="W147" s="6"/>
      <c r="X147" s="6"/>
      <c r="Y147" s="6"/>
      <c r="Z147" s="6"/>
      <c r="AA147" s="6"/>
      <c r="AB147" s="38"/>
      <c r="AC147" s="6"/>
      <c r="AD147" s="6"/>
      <c r="AE147" s="6"/>
      <c r="AF147" s="6"/>
      <c r="AG147" s="6"/>
      <c r="AH147" s="6"/>
      <c r="AI147" s="6"/>
      <c r="AJ147" s="6"/>
      <c r="AK147" s="6"/>
      <c r="AL147" s="6"/>
      <c r="AM147" s="6"/>
      <c r="AN147" s="6"/>
      <c r="AO147" s="6"/>
      <c r="AP147" s="6"/>
      <c r="AQ147" s="6"/>
      <c r="AR147" s="6"/>
    </row>
    <row r="148" spans="1:44" ht="12.75" customHeight="1">
      <c r="A148" s="5"/>
      <c r="B148" s="5"/>
      <c r="C148" s="6"/>
      <c r="D148" s="6"/>
      <c r="E148" s="5"/>
      <c r="F148" s="5"/>
      <c r="G148" s="6"/>
      <c r="H148" s="5"/>
      <c r="I148" s="6"/>
      <c r="J148" s="5"/>
      <c r="K148" s="5"/>
      <c r="L148" s="6"/>
      <c r="M148" s="6"/>
      <c r="N148" s="6"/>
      <c r="O148" s="6"/>
      <c r="P148" s="6"/>
      <c r="Q148" s="6"/>
      <c r="R148" s="6"/>
      <c r="S148" s="6"/>
      <c r="T148" s="6"/>
      <c r="U148" s="6"/>
      <c r="V148" s="6"/>
      <c r="W148" s="6"/>
      <c r="X148" s="6"/>
      <c r="Y148" s="6"/>
      <c r="Z148" s="6"/>
      <c r="AA148" s="6"/>
      <c r="AB148" s="38"/>
      <c r="AC148" s="6"/>
      <c r="AD148" s="6"/>
      <c r="AE148" s="6"/>
      <c r="AF148" s="6"/>
      <c r="AG148" s="6"/>
      <c r="AH148" s="6"/>
      <c r="AI148" s="6"/>
      <c r="AJ148" s="6"/>
      <c r="AK148" s="6"/>
      <c r="AL148" s="6"/>
      <c r="AM148" s="6"/>
      <c r="AN148" s="6"/>
      <c r="AO148" s="6"/>
      <c r="AP148" s="6"/>
      <c r="AQ148" s="6"/>
      <c r="AR148" s="6"/>
    </row>
    <row r="149" spans="1:44" ht="12.75" customHeight="1">
      <c r="A149" s="5"/>
      <c r="B149" s="5"/>
      <c r="C149" s="6"/>
      <c r="D149" s="6"/>
      <c r="E149" s="5"/>
      <c r="F149" s="5"/>
      <c r="G149" s="6"/>
      <c r="H149" s="5"/>
      <c r="I149" s="6"/>
      <c r="J149" s="5"/>
      <c r="K149" s="5"/>
      <c r="L149" s="6"/>
      <c r="M149" s="6"/>
      <c r="N149" s="6"/>
      <c r="O149" s="6"/>
      <c r="P149" s="6"/>
      <c r="Q149" s="6"/>
      <c r="R149" s="6"/>
      <c r="S149" s="6"/>
      <c r="T149" s="6"/>
      <c r="U149" s="6"/>
      <c r="V149" s="6"/>
      <c r="W149" s="6"/>
      <c r="X149" s="6"/>
      <c r="Y149" s="6"/>
      <c r="Z149" s="6"/>
      <c r="AA149" s="6"/>
      <c r="AB149" s="38"/>
      <c r="AC149" s="6"/>
      <c r="AD149" s="6"/>
      <c r="AE149" s="6"/>
      <c r="AF149" s="6"/>
      <c r="AG149" s="6"/>
      <c r="AH149" s="6"/>
      <c r="AI149" s="6"/>
      <c r="AJ149" s="6"/>
      <c r="AK149" s="6"/>
      <c r="AL149" s="6"/>
      <c r="AM149" s="6"/>
      <c r="AN149" s="6"/>
      <c r="AO149" s="6"/>
      <c r="AP149" s="6"/>
      <c r="AQ149" s="6"/>
      <c r="AR149" s="6"/>
    </row>
    <row r="150" spans="1:44" ht="12.75" customHeight="1">
      <c r="A150" s="5"/>
      <c r="B150" s="5"/>
      <c r="C150" s="6"/>
      <c r="D150" s="6"/>
      <c r="E150" s="5"/>
      <c r="F150" s="5"/>
      <c r="G150" s="6"/>
      <c r="H150" s="5"/>
      <c r="I150" s="6"/>
      <c r="J150" s="5"/>
      <c r="K150" s="5"/>
      <c r="L150" s="6"/>
      <c r="M150" s="6"/>
      <c r="N150" s="6"/>
      <c r="O150" s="6"/>
      <c r="P150" s="6"/>
      <c r="Q150" s="6"/>
      <c r="R150" s="6"/>
      <c r="S150" s="6"/>
      <c r="T150" s="6"/>
      <c r="U150" s="6"/>
      <c r="V150" s="6"/>
      <c r="W150" s="6"/>
      <c r="X150" s="6"/>
      <c r="Y150" s="6"/>
      <c r="Z150" s="6"/>
      <c r="AA150" s="6"/>
      <c r="AB150" s="38"/>
      <c r="AC150" s="6"/>
      <c r="AD150" s="6"/>
      <c r="AE150" s="6"/>
      <c r="AF150" s="6"/>
      <c r="AG150" s="6"/>
      <c r="AH150" s="6"/>
      <c r="AI150" s="6"/>
      <c r="AJ150" s="6"/>
      <c r="AK150" s="6"/>
      <c r="AL150" s="6"/>
      <c r="AM150" s="6"/>
      <c r="AN150" s="6"/>
      <c r="AO150" s="6"/>
      <c r="AP150" s="6"/>
      <c r="AQ150" s="6"/>
      <c r="AR150" s="6"/>
    </row>
    <row r="151" spans="1:44" ht="12.75" customHeight="1">
      <c r="A151" s="5"/>
      <c r="B151" s="5"/>
      <c r="C151" s="6"/>
      <c r="D151" s="6"/>
      <c r="E151" s="5"/>
      <c r="F151" s="5"/>
      <c r="G151" s="6"/>
      <c r="H151" s="5"/>
      <c r="I151" s="6"/>
      <c r="J151" s="5"/>
      <c r="K151" s="5"/>
      <c r="L151" s="6"/>
      <c r="M151" s="6"/>
      <c r="N151" s="6"/>
      <c r="O151" s="6"/>
      <c r="P151" s="6"/>
      <c r="Q151" s="6"/>
      <c r="R151" s="6"/>
      <c r="S151" s="6"/>
      <c r="T151" s="6"/>
      <c r="U151" s="6"/>
      <c r="V151" s="6"/>
      <c r="W151" s="6"/>
      <c r="X151" s="6"/>
      <c r="Y151" s="6"/>
      <c r="Z151" s="6"/>
      <c r="AA151" s="6"/>
      <c r="AB151" s="38"/>
      <c r="AC151" s="6"/>
      <c r="AD151" s="6"/>
      <c r="AE151" s="6"/>
      <c r="AF151" s="6"/>
      <c r="AG151" s="6"/>
      <c r="AH151" s="6"/>
      <c r="AI151" s="6"/>
      <c r="AJ151" s="6"/>
      <c r="AK151" s="6"/>
      <c r="AL151" s="6"/>
      <c r="AM151" s="6"/>
      <c r="AN151" s="6"/>
      <c r="AO151" s="6"/>
      <c r="AP151" s="6"/>
      <c r="AQ151" s="6"/>
      <c r="AR151" s="6"/>
    </row>
    <row r="152" spans="1:44" ht="12.75" customHeight="1">
      <c r="A152" s="5"/>
      <c r="B152" s="5"/>
      <c r="C152" s="6"/>
      <c r="D152" s="6"/>
      <c r="E152" s="5"/>
      <c r="F152" s="5"/>
      <c r="G152" s="6"/>
      <c r="H152" s="5"/>
      <c r="I152" s="6"/>
      <c r="J152" s="5"/>
      <c r="K152" s="5"/>
      <c r="L152" s="6"/>
      <c r="M152" s="6"/>
      <c r="N152" s="6"/>
      <c r="O152" s="6"/>
      <c r="P152" s="6"/>
      <c r="Q152" s="6"/>
      <c r="R152" s="6"/>
      <c r="S152" s="6"/>
      <c r="T152" s="6"/>
      <c r="U152" s="6"/>
      <c r="V152" s="6"/>
      <c r="W152" s="6"/>
      <c r="X152" s="6"/>
      <c r="Y152" s="6"/>
      <c r="Z152" s="6"/>
      <c r="AA152" s="6"/>
      <c r="AB152" s="38"/>
      <c r="AC152" s="6"/>
      <c r="AD152" s="6"/>
      <c r="AE152" s="6"/>
      <c r="AF152" s="6"/>
      <c r="AG152" s="6"/>
      <c r="AH152" s="6"/>
      <c r="AI152" s="6"/>
      <c r="AJ152" s="6"/>
      <c r="AK152" s="6"/>
      <c r="AL152" s="6"/>
      <c r="AM152" s="6"/>
      <c r="AN152" s="6"/>
      <c r="AO152" s="6"/>
      <c r="AP152" s="6"/>
      <c r="AQ152" s="6"/>
      <c r="AR152" s="6"/>
    </row>
    <row r="153" spans="1:44" ht="12.75" customHeight="1">
      <c r="A153" s="5"/>
      <c r="B153" s="5"/>
      <c r="C153" s="6"/>
      <c r="D153" s="6"/>
      <c r="E153" s="5"/>
      <c r="F153" s="5"/>
      <c r="G153" s="6"/>
      <c r="H153" s="5"/>
      <c r="I153" s="6"/>
      <c r="J153" s="5"/>
      <c r="K153" s="5"/>
      <c r="L153" s="6"/>
      <c r="M153" s="6"/>
      <c r="N153" s="6"/>
      <c r="O153" s="6"/>
      <c r="P153" s="6"/>
      <c r="Q153" s="6"/>
      <c r="R153" s="6"/>
      <c r="S153" s="6"/>
      <c r="T153" s="6"/>
      <c r="U153" s="6"/>
      <c r="V153" s="6"/>
      <c r="W153" s="6"/>
      <c r="X153" s="6"/>
      <c r="Y153" s="6"/>
      <c r="Z153" s="6"/>
      <c r="AA153" s="6"/>
      <c r="AB153" s="38"/>
      <c r="AC153" s="6"/>
      <c r="AD153" s="6"/>
      <c r="AE153" s="6"/>
      <c r="AF153" s="6"/>
      <c r="AG153" s="6"/>
      <c r="AH153" s="6"/>
      <c r="AI153" s="6"/>
      <c r="AJ153" s="6"/>
      <c r="AK153" s="6"/>
      <c r="AL153" s="6"/>
      <c r="AM153" s="6"/>
      <c r="AN153" s="6"/>
      <c r="AO153" s="6"/>
      <c r="AP153" s="6"/>
      <c r="AQ153" s="6"/>
      <c r="AR153" s="6"/>
    </row>
    <row r="154" spans="1:44" ht="12.75" customHeight="1">
      <c r="A154" s="5"/>
      <c r="B154" s="5"/>
      <c r="C154" s="6"/>
      <c r="D154" s="6"/>
      <c r="E154" s="5"/>
      <c r="F154" s="5"/>
      <c r="G154" s="6"/>
      <c r="H154" s="5"/>
      <c r="I154" s="6"/>
      <c r="J154" s="5"/>
      <c r="K154" s="5"/>
      <c r="L154" s="6"/>
      <c r="M154" s="6"/>
      <c r="N154" s="6"/>
      <c r="O154" s="6"/>
      <c r="P154" s="6"/>
      <c r="Q154" s="6"/>
      <c r="R154" s="6"/>
      <c r="S154" s="6"/>
      <c r="T154" s="6"/>
      <c r="U154" s="6"/>
      <c r="V154" s="6"/>
      <c r="W154" s="6"/>
      <c r="X154" s="6"/>
      <c r="Y154" s="6"/>
      <c r="Z154" s="6"/>
      <c r="AA154" s="6"/>
      <c r="AB154" s="38"/>
      <c r="AC154" s="6"/>
      <c r="AD154" s="6"/>
      <c r="AE154" s="6"/>
      <c r="AF154" s="6"/>
      <c r="AG154" s="6"/>
      <c r="AH154" s="6"/>
      <c r="AI154" s="6"/>
      <c r="AJ154" s="6"/>
      <c r="AK154" s="6"/>
      <c r="AL154" s="6"/>
      <c r="AM154" s="6"/>
      <c r="AN154" s="6"/>
      <c r="AO154" s="6"/>
      <c r="AP154" s="6"/>
      <c r="AQ154" s="6"/>
      <c r="AR154" s="6"/>
    </row>
    <row r="155" spans="1:44" ht="12.75" customHeight="1">
      <c r="A155" s="5"/>
      <c r="B155" s="5"/>
      <c r="C155" s="6"/>
      <c r="D155" s="6"/>
      <c r="E155" s="5"/>
      <c r="F155" s="5"/>
      <c r="G155" s="6"/>
      <c r="H155" s="5"/>
      <c r="I155" s="6"/>
      <c r="J155" s="5"/>
      <c r="K155" s="5"/>
      <c r="L155" s="6"/>
      <c r="M155" s="6"/>
      <c r="N155" s="6"/>
      <c r="O155" s="6"/>
      <c r="P155" s="6"/>
      <c r="Q155" s="6"/>
      <c r="R155" s="6"/>
      <c r="S155" s="6"/>
      <c r="T155" s="6"/>
      <c r="U155" s="6"/>
      <c r="V155" s="6"/>
      <c r="W155" s="6"/>
      <c r="X155" s="6"/>
      <c r="Y155" s="6"/>
      <c r="Z155" s="6"/>
      <c r="AA155" s="6"/>
      <c r="AB155" s="38"/>
      <c r="AC155" s="6"/>
      <c r="AD155" s="6"/>
      <c r="AE155" s="6"/>
      <c r="AF155" s="6"/>
      <c r="AG155" s="6"/>
      <c r="AH155" s="6"/>
      <c r="AI155" s="6"/>
      <c r="AJ155" s="6"/>
      <c r="AK155" s="6"/>
      <c r="AL155" s="6"/>
      <c r="AM155" s="6"/>
      <c r="AN155" s="6"/>
      <c r="AO155" s="6"/>
      <c r="AP155" s="6"/>
      <c r="AQ155" s="6"/>
      <c r="AR155" s="6"/>
    </row>
    <row r="156" spans="1:44" ht="12.75" customHeight="1">
      <c r="A156" s="5"/>
      <c r="B156" s="5"/>
      <c r="C156" s="6"/>
      <c r="D156" s="6"/>
      <c r="E156" s="5"/>
      <c r="F156" s="5"/>
      <c r="G156" s="6"/>
      <c r="H156" s="5"/>
      <c r="I156" s="6"/>
      <c r="J156" s="5"/>
      <c r="K156" s="5"/>
      <c r="L156" s="6"/>
      <c r="M156" s="6"/>
      <c r="N156" s="6"/>
      <c r="O156" s="6"/>
      <c r="P156" s="6"/>
      <c r="Q156" s="6"/>
      <c r="R156" s="6"/>
      <c r="S156" s="6"/>
      <c r="T156" s="6"/>
      <c r="U156" s="6"/>
      <c r="V156" s="6"/>
      <c r="W156" s="6"/>
      <c r="X156" s="6"/>
      <c r="Y156" s="6"/>
      <c r="Z156" s="6"/>
      <c r="AA156" s="6"/>
      <c r="AB156" s="38"/>
      <c r="AC156" s="6"/>
      <c r="AD156" s="6"/>
      <c r="AE156" s="6"/>
      <c r="AF156" s="6"/>
      <c r="AG156" s="6"/>
      <c r="AH156" s="6"/>
      <c r="AI156" s="6"/>
      <c r="AJ156" s="6"/>
      <c r="AK156" s="6"/>
      <c r="AL156" s="6"/>
      <c r="AM156" s="6"/>
      <c r="AN156" s="6"/>
      <c r="AO156" s="6"/>
      <c r="AP156" s="6"/>
      <c r="AQ156" s="6"/>
      <c r="AR156" s="6"/>
    </row>
    <row r="157" spans="1:44" ht="12.75" customHeight="1">
      <c r="A157" s="5"/>
      <c r="B157" s="5"/>
      <c r="C157" s="6"/>
      <c r="D157" s="6"/>
      <c r="E157" s="5"/>
      <c r="F157" s="5"/>
      <c r="G157" s="6"/>
      <c r="H157" s="5"/>
      <c r="I157" s="6"/>
      <c r="J157" s="5"/>
      <c r="K157" s="5"/>
      <c r="L157" s="6"/>
      <c r="M157" s="6"/>
      <c r="N157" s="6"/>
      <c r="O157" s="6"/>
      <c r="P157" s="6"/>
      <c r="Q157" s="6"/>
      <c r="R157" s="6"/>
      <c r="S157" s="6"/>
      <c r="T157" s="6"/>
      <c r="U157" s="6"/>
      <c r="V157" s="6"/>
      <c r="W157" s="6"/>
      <c r="X157" s="6"/>
      <c r="Y157" s="6"/>
      <c r="Z157" s="6"/>
      <c r="AA157" s="6"/>
      <c r="AB157" s="38"/>
      <c r="AC157" s="6"/>
      <c r="AD157" s="6"/>
      <c r="AE157" s="6"/>
      <c r="AF157" s="6"/>
      <c r="AG157" s="6"/>
      <c r="AH157" s="6"/>
      <c r="AI157" s="6"/>
      <c r="AJ157" s="6"/>
      <c r="AK157" s="6"/>
      <c r="AL157" s="6"/>
      <c r="AM157" s="6"/>
      <c r="AN157" s="6"/>
      <c r="AO157" s="6"/>
      <c r="AP157" s="6"/>
      <c r="AQ157" s="6"/>
      <c r="AR157" s="6"/>
    </row>
    <row r="158" spans="1:44" ht="12.75" customHeight="1">
      <c r="A158" s="5"/>
      <c r="B158" s="5"/>
      <c r="C158" s="6"/>
      <c r="D158" s="6"/>
      <c r="E158" s="5"/>
      <c r="F158" s="5"/>
      <c r="G158" s="6"/>
      <c r="H158" s="5"/>
      <c r="I158" s="6"/>
      <c r="J158" s="5"/>
      <c r="K158" s="5"/>
      <c r="L158" s="6"/>
      <c r="M158" s="6"/>
      <c r="N158" s="6"/>
      <c r="O158" s="6"/>
      <c r="P158" s="6"/>
      <c r="Q158" s="6"/>
      <c r="R158" s="6"/>
      <c r="S158" s="6"/>
      <c r="T158" s="6"/>
      <c r="U158" s="6"/>
      <c r="V158" s="6"/>
      <c r="W158" s="6"/>
      <c r="X158" s="6"/>
      <c r="Y158" s="6"/>
      <c r="Z158" s="6"/>
      <c r="AA158" s="6"/>
      <c r="AB158" s="38"/>
      <c r="AC158" s="6"/>
      <c r="AD158" s="6"/>
      <c r="AE158" s="6"/>
      <c r="AF158" s="6"/>
      <c r="AG158" s="6"/>
      <c r="AH158" s="6"/>
      <c r="AI158" s="6"/>
      <c r="AJ158" s="6"/>
      <c r="AK158" s="6"/>
      <c r="AL158" s="6"/>
      <c r="AM158" s="6"/>
      <c r="AN158" s="6"/>
      <c r="AO158" s="6"/>
      <c r="AP158" s="6"/>
      <c r="AQ158" s="6"/>
      <c r="AR158" s="6"/>
    </row>
    <row r="159" spans="1:44" ht="12.75" customHeight="1">
      <c r="A159" s="5"/>
      <c r="B159" s="5"/>
      <c r="C159" s="6"/>
      <c r="D159" s="6"/>
      <c r="E159" s="5"/>
      <c r="F159" s="5"/>
      <c r="G159" s="6"/>
      <c r="H159" s="5"/>
      <c r="I159" s="6"/>
      <c r="J159" s="5"/>
      <c r="K159" s="5"/>
      <c r="L159" s="6"/>
      <c r="M159" s="6"/>
      <c r="N159" s="6"/>
      <c r="O159" s="6"/>
      <c r="P159" s="6"/>
      <c r="Q159" s="6"/>
      <c r="R159" s="6"/>
      <c r="S159" s="6"/>
      <c r="T159" s="6"/>
      <c r="U159" s="6"/>
      <c r="V159" s="6"/>
      <c r="W159" s="6"/>
      <c r="X159" s="6"/>
      <c r="Y159" s="6"/>
      <c r="Z159" s="6"/>
      <c r="AA159" s="6"/>
      <c r="AB159" s="38"/>
      <c r="AC159" s="6"/>
      <c r="AD159" s="6"/>
      <c r="AE159" s="6"/>
      <c r="AF159" s="6"/>
      <c r="AG159" s="6"/>
      <c r="AH159" s="6"/>
      <c r="AI159" s="6"/>
      <c r="AJ159" s="6"/>
      <c r="AK159" s="6"/>
      <c r="AL159" s="6"/>
      <c r="AM159" s="6"/>
      <c r="AN159" s="6"/>
      <c r="AO159" s="6"/>
      <c r="AP159" s="6"/>
      <c r="AQ159" s="6"/>
      <c r="AR159" s="6"/>
    </row>
    <row r="160" spans="1:44" ht="12.75" customHeight="1">
      <c r="A160" s="5"/>
      <c r="B160" s="5"/>
      <c r="C160" s="6"/>
      <c r="D160" s="6"/>
      <c r="E160" s="5"/>
      <c r="F160" s="5"/>
      <c r="G160" s="6"/>
      <c r="H160" s="5"/>
      <c r="I160" s="6"/>
      <c r="J160" s="5"/>
      <c r="K160" s="5"/>
      <c r="L160" s="6"/>
      <c r="M160" s="6"/>
      <c r="N160" s="6"/>
      <c r="O160" s="6"/>
      <c r="P160" s="6"/>
      <c r="Q160" s="6"/>
      <c r="R160" s="6"/>
      <c r="S160" s="6"/>
      <c r="T160" s="6"/>
      <c r="U160" s="6"/>
      <c r="V160" s="6"/>
      <c r="W160" s="6"/>
      <c r="X160" s="6"/>
      <c r="Y160" s="6"/>
      <c r="Z160" s="6"/>
      <c r="AA160" s="6"/>
      <c r="AB160" s="38"/>
      <c r="AC160" s="6"/>
      <c r="AD160" s="6"/>
      <c r="AE160" s="6"/>
      <c r="AF160" s="6"/>
      <c r="AG160" s="6"/>
      <c r="AH160" s="6"/>
      <c r="AI160" s="6"/>
      <c r="AJ160" s="6"/>
      <c r="AK160" s="6"/>
      <c r="AL160" s="6"/>
      <c r="AM160" s="6"/>
      <c r="AN160" s="6"/>
      <c r="AO160" s="6"/>
      <c r="AP160" s="6"/>
      <c r="AQ160" s="6"/>
      <c r="AR160" s="6"/>
    </row>
    <row r="161" spans="1:44" ht="12.75" customHeight="1">
      <c r="A161" s="5"/>
      <c r="B161" s="5"/>
      <c r="C161" s="6"/>
      <c r="D161" s="6"/>
      <c r="E161" s="5"/>
      <c r="F161" s="5"/>
      <c r="G161" s="6"/>
      <c r="H161" s="5"/>
      <c r="I161" s="6"/>
      <c r="J161" s="5"/>
      <c r="K161" s="5"/>
      <c r="L161" s="6"/>
      <c r="M161" s="6"/>
      <c r="N161" s="6"/>
      <c r="O161" s="6"/>
      <c r="P161" s="6"/>
      <c r="Q161" s="6"/>
      <c r="R161" s="6"/>
      <c r="S161" s="6"/>
      <c r="T161" s="6"/>
      <c r="U161" s="6"/>
      <c r="V161" s="6"/>
      <c r="W161" s="6"/>
      <c r="X161" s="6"/>
      <c r="Y161" s="6"/>
      <c r="Z161" s="6"/>
      <c r="AA161" s="6"/>
      <c r="AB161" s="38"/>
      <c r="AC161" s="6"/>
      <c r="AD161" s="6"/>
      <c r="AE161" s="6"/>
      <c r="AF161" s="6"/>
      <c r="AG161" s="6"/>
      <c r="AH161" s="6"/>
      <c r="AI161" s="6"/>
      <c r="AJ161" s="6"/>
      <c r="AK161" s="6"/>
      <c r="AL161" s="6"/>
      <c r="AM161" s="6"/>
      <c r="AN161" s="6"/>
      <c r="AO161" s="6"/>
      <c r="AP161" s="6"/>
      <c r="AQ161" s="6"/>
      <c r="AR161" s="6"/>
    </row>
    <row r="162" spans="1:44" ht="12.75" customHeight="1">
      <c r="A162" s="5"/>
      <c r="B162" s="5"/>
      <c r="C162" s="6"/>
      <c r="D162" s="6"/>
      <c r="E162" s="5"/>
      <c r="F162" s="5"/>
      <c r="G162" s="6"/>
      <c r="H162" s="5"/>
      <c r="I162" s="6"/>
      <c r="J162" s="5"/>
      <c r="K162" s="5"/>
      <c r="L162" s="6"/>
      <c r="M162" s="6"/>
      <c r="N162" s="6"/>
      <c r="O162" s="6"/>
      <c r="P162" s="6"/>
      <c r="Q162" s="6"/>
      <c r="R162" s="6"/>
      <c r="S162" s="6"/>
      <c r="T162" s="6"/>
      <c r="U162" s="6"/>
      <c r="V162" s="6"/>
      <c r="W162" s="6"/>
      <c r="X162" s="6"/>
      <c r="Y162" s="6"/>
      <c r="Z162" s="6"/>
      <c r="AA162" s="6"/>
      <c r="AB162" s="38"/>
      <c r="AC162" s="6"/>
      <c r="AD162" s="6"/>
      <c r="AE162" s="6"/>
      <c r="AF162" s="6"/>
      <c r="AG162" s="6"/>
      <c r="AH162" s="6"/>
      <c r="AI162" s="6"/>
      <c r="AJ162" s="6"/>
      <c r="AK162" s="6"/>
      <c r="AL162" s="6"/>
      <c r="AM162" s="6"/>
      <c r="AN162" s="6"/>
      <c r="AO162" s="6"/>
      <c r="AP162" s="6"/>
      <c r="AQ162" s="6"/>
      <c r="AR162" s="6"/>
    </row>
    <row r="163" spans="1:44" ht="12.75" customHeight="1">
      <c r="A163" s="5"/>
      <c r="B163" s="5"/>
      <c r="C163" s="6"/>
      <c r="D163" s="6"/>
      <c r="E163" s="5"/>
      <c r="F163" s="5"/>
      <c r="G163" s="6"/>
      <c r="H163" s="5"/>
      <c r="I163" s="6"/>
      <c r="J163" s="5"/>
      <c r="K163" s="5"/>
      <c r="L163" s="6"/>
      <c r="M163" s="6"/>
      <c r="N163" s="6"/>
      <c r="O163" s="6"/>
      <c r="P163" s="6"/>
      <c r="Q163" s="6"/>
      <c r="R163" s="6"/>
      <c r="S163" s="6"/>
      <c r="T163" s="6"/>
      <c r="U163" s="6"/>
      <c r="V163" s="6"/>
      <c r="W163" s="6"/>
      <c r="X163" s="6"/>
      <c r="Y163" s="6"/>
      <c r="Z163" s="6"/>
      <c r="AA163" s="6"/>
      <c r="AB163" s="38"/>
      <c r="AC163" s="6"/>
      <c r="AD163" s="6"/>
      <c r="AE163" s="6"/>
      <c r="AF163" s="6"/>
      <c r="AG163" s="6"/>
      <c r="AH163" s="6"/>
      <c r="AI163" s="6"/>
      <c r="AJ163" s="6"/>
      <c r="AK163" s="6"/>
      <c r="AL163" s="6"/>
      <c r="AM163" s="6"/>
      <c r="AN163" s="6"/>
      <c r="AO163" s="6"/>
      <c r="AP163" s="6"/>
      <c r="AQ163" s="6"/>
      <c r="AR163" s="6"/>
    </row>
    <row r="164" spans="1:44" ht="12.75" customHeight="1">
      <c r="A164" s="5"/>
      <c r="B164" s="5"/>
      <c r="C164" s="6"/>
      <c r="D164" s="6"/>
      <c r="E164" s="5"/>
      <c r="F164" s="5"/>
      <c r="G164" s="6"/>
      <c r="H164" s="5"/>
      <c r="I164" s="6"/>
      <c r="J164" s="5"/>
      <c r="K164" s="5"/>
      <c r="L164" s="6"/>
      <c r="M164" s="6"/>
      <c r="N164" s="6"/>
      <c r="O164" s="6"/>
      <c r="P164" s="6"/>
      <c r="Q164" s="6"/>
      <c r="R164" s="6"/>
      <c r="S164" s="6"/>
      <c r="T164" s="6"/>
      <c r="U164" s="6"/>
      <c r="V164" s="6"/>
      <c r="W164" s="6"/>
      <c r="X164" s="6"/>
      <c r="Y164" s="6"/>
      <c r="Z164" s="6"/>
      <c r="AA164" s="6"/>
      <c r="AB164" s="38"/>
      <c r="AC164" s="6"/>
      <c r="AD164" s="6"/>
      <c r="AE164" s="6"/>
      <c r="AF164" s="6"/>
      <c r="AG164" s="6"/>
      <c r="AH164" s="6"/>
      <c r="AI164" s="6"/>
      <c r="AJ164" s="6"/>
      <c r="AK164" s="6"/>
      <c r="AL164" s="6"/>
      <c r="AM164" s="6"/>
      <c r="AN164" s="6"/>
      <c r="AO164" s="6"/>
      <c r="AP164" s="6"/>
      <c r="AQ164" s="6"/>
      <c r="AR164" s="6"/>
    </row>
    <row r="165" spans="1:44" ht="12.75" customHeight="1">
      <c r="A165" s="5"/>
      <c r="B165" s="5"/>
      <c r="C165" s="6"/>
      <c r="D165" s="6"/>
      <c r="E165" s="5"/>
      <c r="F165" s="5"/>
      <c r="G165" s="6"/>
      <c r="H165" s="5"/>
      <c r="I165" s="6"/>
      <c r="J165" s="5"/>
      <c r="K165" s="5"/>
      <c r="L165" s="6"/>
      <c r="M165" s="6"/>
      <c r="N165" s="6"/>
      <c r="O165" s="6"/>
      <c r="P165" s="6"/>
      <c r="Q165" s="6"/>
      <c r="R165" s="6"/>
      <c r="S165" s="6"/>
      <c r="T165" s="6"/>
      <c r="U165" s="6"/>
      <c r="V165" s="6"/>
      <c r="W165" s="6"/>
      <c r="X165" s="6"/>
      <c r="Y165" s="6"/>
      <c r="Z165" s="6"/>
      <c r="AA165" s="6"/>
      <c r="AB165" s="38"/>
      <c r="AC165" s="6"/>
      <c r="AD165" s="6"/>
      <c r="AE165" s="6"/>
      <c r="AF165" s="6"/>
      <c r="AG165" s="6"/>
      <c r="AH165" s="6"/>
      <c r="AI165" s="6"/>
      <c r="AJ165" s="6"/>
      <c r="AK165" s="6"/>
      <c r="AL165" s="6"/>
      <c r="AM165" s="6"/>
      <c r="AN165" s="6"/>
      <c r="AO165" s="6"/>
      <c r="AP165" s="6"/>
      <c r="AQ165" s="6"/>
      <c r="AR165" s="6"/>
    </row>
    <row r="166" spans="1:44" ht="12.75" customHeight="1">
      <c r="A166" s="5"/>
      <c r="B166" s="5"/>
      <c r="C166" s="6"/>
      <c r="D166" s="6"/>
      <c r="E166" s="5"/>
      <c r="F166" s="5"/>
      <c r="G166" s="6"/>
      <c r="H166" s="5"/>
      <c r="I166" s="6"/>
      <c r="J166" s="5"/>
      <c r="K166" s="5"/>
      <c r="L166" s="6"/>
      <c r="M166" s="6"/>
      <c r="N166" s="6"/>
      <c r="O166" s="6"/>
      <c r="P166" s="6"/>
      <c r="Q166" s="6"/>
      <c r="R166" s="6"/>
      <c r="S166" s="6"/>
      <c r="T166" s="6"/>
      <c r="U166" s="6"/>
      <c r="V166" s="6"/>
      <c r="W166" s="6"/>
      <c r="X166" s="6"/>
      <c r="Y166" s="6"/>
      <c r="Z166" s="6"/>
      <c r="AA166" s="6"/>
      <c r="AB166" s="38"/>
      <c r="AC166" s="6"/>
      <c r="AD166" s="6"/>
      <c r="AE166" s="6"/>
      <c r="AF166" s="6"/>
      <c r="AG166" s="6"/>
      <c r="AH166" s="6"/>
      <c r="AI166" s="6"/>
      <c r="AJ166" s="6"/>
      <c r="AK166" s="6"/>
      <c r="AL166" s="6"/>
      <c r="AM166" s="6"/>
      <c r="AN166" s="6"/>
      <c r="AO166" s="6"/>
      <c r="AP166" s="6"/>
      <c r="AQ166" s="6"/>
      <c r="AR166" s="6"/>
    </row>
    <row r="167" spans="1:44" ht="12.75" customHeight="1">
      <c r="A167" s="5"/>
      <c r="B167" s="5"/>
      <c r="C167" s="6"/>
      <c r="D167" s="6"/>
      <c r="E167" s="5"/>
      <c r="F167" s="5"/>
      <c r="G167" s="6"/>
      <c r="H167" s="5"/>
      <c r="I167" s="6"/>
      <c r="J167" s="5"/>
      <c r="K167" s="5"/>
      <c r="L167" s="6"/>
      <c r="M167" s="6"/>
      <c r="N167" s="6"/>
      <c r="O167" s="6"/>
      <c r="P167" s="6"/>
      <c r="Q167" s="6"/>
      <c r="R167" s="6"/>
      <c r="S167" s="6"/>
      <c r="T167" s="6"/>
      <c r="U167" s="6"/>
      <c r="V167" s="6"/>
      <c r="W167" s="6"/>
      <c r="X167" s="6"/>
      <c r="Y167" s="6"/>
      <c r="Z167" s="6"/>
      <c r="AA167" s="6"/>
      <c r="AB167" s="38"/>
      <c r="AC167" s="6"/>
      <c r="AD167" s="6"/>
      <c r="AE167" s="6"/>
      <c r="AF167" s="6"/>
      <c r="AG167" s="6"/>
      <c r="AH167" s="6"/>
      <c r="AI167" s="6"/>
      <c r="AJ167" s="6"/>
      <c r="AK167" s="6"/>
      <c r="AL167" s="6"/>
      <c r="AM167" s="6"/>
      <c r="AN167" s="6"/>
      <c r="AO167" s="6"/>
      <c r="AP167" s="6"/>
      <c r="AQ167" s="6"/>
      <c r="AR167" s="6"/>
    </row>
    <row r="168" spans="1:44" ht="12.75" customHeight="1">
      <c r="A168" s="5"/>
      <c r="B168" s="5"/>
      <c r="C168" s="6"/>
      <c r="D168" s="6"/>
      <c r="E168" s="5"/>
      <c r="F168" s="5"/>
      <c r="G168" s="6"/>
      <c r="H168" s="5"/>
      <c r="I168" s="6"/>
      <c r="J168" s="5"/>
      <c r="K168" s="5"/>
      <c r="L168" s="6"/>
      <c r="M168" s="6"/>
      <c r="N168" s="6"/>
      <c r="O168" s="6"/>
      <c r="P168" s="6"/>
      <c r="Q168" s="6"/>
      <c r="R168" s="6"/>
      <c r="S168" s="6"/>
      <c r="T168" s="6"/>
      <c r="U168" s="6"/>
      <c r="V168" s="6"/>
      <c r="W168" s="6"/>
      <c r="X168" s="6"/>
      <c r="Y168" s="6"/>
      <c r="Z168" s="6"/>
      <c r="AA168" s="6"/>
      <c r="AB168" s="38"/>
      <c r="AC168" s="6"/>
      <c r="AD168" s="6"/>
      <c r="AE168" s="6"/>
      <c r="AF168" s="6"/>
      <c r="AG168" s="6"/>
      <c r="AH168" s="6"/>
      <c r="AI168" s="6"/>
      <c r="AJ168" s="6"/>
      <c r="AK168" s="6"/>
      <c r="AL168" s="6"/>
      <c r="AM168" s="6"/>
      <c r="AN168" s="6"/>
      <c r="AO168" s="6"/>
      <c r="AP168" s="6"/>
      <c r="AQ168" s="6"/>
      <c r="AR168" s="6"/>
    </row>
    <row r="169" spans="1:44" ht="12.75" customHeight="1">
      <c r="A169" s="5"/>
      <c r="B169" s="5"/>
      <c r="C169" s="6"/>
      <c r="D169" s="6"/>
      <c r="E169" s="5"/>
      <c r="F169" s="5"/>
      <c r="G169" s="6"/>
      <c r="H169" s="5"/>
      <c r="I169" s="6"/>
      <c r="J169" s="5"/>
      <c r="K169" s="5"/>
      <c r="L169" s="6"/>
      <c r="M169" s="6"/>
      <c r="N169" s="6"/>
      <c r="O169" s="6"/>
      <c r="P169" s="6"/>
      <c r="Q169" s="6"/>
      <c r="R169" s="6"/>
      <c r="S169" s="6"/>
      <c r="T169" s="6"/>
      <c r="U169" s="6"/>
      <c r="V169" s="6"/>
      <c r="W169" s="6"/>
      <c r="X169" s="6"/>
      <c r="Y169" s="6"/>
      <c r="Z169" s="6"/>
      <c r="AA169" s="6"/>
      <c r="AB169" s="38"/>
      <c r="AC169" s="6"/>
      <c r="AD169" s="6"/>
      <c r="AE169" s="6"/>
      <c r="AF169" s="6"/>
      <c r="AG169" s="6"/>
      <c r="AH169" s="6"/>
      <c r="AI169" s="6"/>
      <c r="AJ169" s="6"/>
      <c r="AK169" s="6"/>
      <c r="AL169" s="6"/>
      <c r="AM169" s="6"/>
      <c r="AN169" s="6"/>
      <c r="AO169" s="6"/>
      <c r="AP169" s="6"/>
      <c r="AQ169" s="6"/>
      <c r="AR169" s="6"/>
    </row>
    <row r="170" spans="1:44" ht="12.75" customHeight="1">
      <c r="A170" s="5"/>
      <c r="B170" s="5"/>
      <c r="C170" s="6"/>
      <c r="D170" s="6"/>
      <c r="E170" s="5"/>
      <c r="F170" s="5"/>
      <c r="G170" s="6"/>
      <c r="H170" s="5"/>
      <c r="I170" s="6"/>
      <c r="J170" s="5"/>
      <c r="K170" s="5"/>
      <c r="L170" s="6"/>
      <c r="M170" s="6"/>
      <c r="N170" s="6"/>
      <c r="O170" s="6"/>
      <c r="P170" s="6"/>
      <c r="Q170" s="6"/>
      <c r="R170" s="6"/>
      <c r="S170" s="6"/>
      <c r="T170" s="6"/>
      <c r="U170" s="6"/>
      <c r="V170" s="6"/>
      <c r="W170" s="6"/>
      <c r="X170" s="6"/>
      <c r="Y170" s="6"/>
      <c r="Z170" s="6"/>
      <c r="AA170" s="6"/>
      <c r="AB170" s="38"/>
      <c r="AC170" s="6"/>
      <c r="AD170" s="6"/>
      <c r="AE170" s="6"/>
      <c r="AF170" s="6"/>
      <c r="AG170" s="6"/>
      <c r="AH170" s="6"/>
      <c r="AI170" s="6"/>
      <c r="AJ170" s="6"/>
      <c r="AK170" s="6"/>
      <c r="AL170" s="6"/>
      <c r="AM170" s="6"/>
      <c r="AN170" s="6"/>
      <c r="AO170" s="6"/>
      <c r="AP170" s="6"/>
      <c r="AQ170" s="6"/>
      <c r="AR170" s="6"/>
    </row>
    <row r="171" spans="1:44" ht="12.75" customHeight="1">
      <c r="A171" s="5"/>
      <c r="B171" s="5"/>
      <c r="C171" s="6"/>
      <c r="D171" s="6"/>
      <c r="E171" s="5"/>
      <c r="F171" s="5"/>
      <c r="G171" s="6"/>
      <c r="H171" s="5"/>
      <c r="I171" s="6"/>
      <c r="J171" s="5"/>
      <c r="K171" s="5"/>
      <c r="L171" s="6"/>
      <c r="M171" s="6"/>
      <c r="N171" s="6"/>
      <c r="O171" s="6"/>
      <c r="P171" s="6"/>
      <c r="Q171" s="6"/>
      <c r="R171" s="6"/>
      <c r="S171" s="6"/>
      <c r="T171" s="6"/>
      <c r="U171" s="6"/>
      <c r="V171" s="6"/>
      <c r="W171" s="6"/>
      <c r="X171" s="6"/>
      <c r="Y171" s="6"/>
      <c r="Z171" s="6"/>
      <c r="AA171" s="6"/>
      <c r="AB171" s="38"/>
      <c r="AC171" s="6"/>
      <c r="AD171" s="6"/>
      <c r="AE171" s="6"/>
      <c r="AF171" s="6"/>
      <c r="AG171" s="6"/>
      <c r="AH171" s="6"/>
      <c r="AI171" s="6"/>
      <c r="AJ171" s="6"/>
      <c r="AK171" s="6"/>
      <c r="AL171" s="6"/>
      <c r="AM171" s="6"/>
      <c r="AN171" s="6"/>
      <c r="AO171" s="6"/>
      <c r="AP171" s="6"/>
      <c r="AQ171" s="6"/>
      <c r="AR171" s="6"/>
    </row>
    <row r="172" spans="1:44" ht="12.75" customHeight="1">
      <c r="A172" s="5"/>
      <c r="B172" s="5"/>
      <c r="C172" s="6"/>
      <c r="D172" s="6"/>
      <c r="E172" s="5"/>
      <c r="F172" s="5"/>
      <c r="G172" s="6"/>
      <c r="H172" s="5"/>
      <c r="I172" s="6"/>
      <c r="J172" s="5"/>
      <c r="K172" s="5"/>
      <c r="L172" s="6"/>
      <c r="M172" s="6"/>
      <c r="N172" s="6"/>
      <c r="O172" s="6"/>
      <c r="P172" s="6"/>
      <c r="Q172" s="6"/>
      <c r="R172" s="6"/>
      <c r="S172" s="6"/>
      <c r="T172" s="6"/>
      <c r="U172" s="6"/>
      <c r="V172" s="6"/>
      <c r="W172" s="6"/>
      <c r="X172" s="6"/>
      <c r="Y172" s="6"/>
      <c r="Z172" s="6"/>
      <c r="AA172" s="6"/>
      <c r="AB172" s="38"/>
      <c r="AC172" s="6"/>
      <c r="AD172" s="6"/>
      <c r="AE172" s="6"/>
      <c r="AF172" s="6"/>
      <c r="AG172" s="6"/>
      <c r="AH172" s="6"/>
      <c r="AI172" s="6"/>
      <c r="AJ172" s="6"/>
      <c r="AK172" s="6"/>
      <c r="AL172" s="6"/>
      <c r="AM172" s="6"/>
      <c r="AN172" s="6"/>
      <c r="AO172" s="6"/>
      <c r="AP172" s="6"/>
      <c r="AQ172" s="6"/>
      <c r="AR172" s="6"/>
    </row>
    <row r="173" spans="1:44" ht="12.75" customHeight="1">
      <c r="A173" s="5"/>
      <c r="B173" s="5"/>
      <c r="C173" s="6"/>
      <c r="D173" s="6"/>
      <c r="E173" s="5"/>
      <c r="F173" s="5"/>
      <c r="G173" s="6"/>
      <c r="H173" s="5"/>
      <c r="I173" s="6"/>
      <c r="J173" s="5"/>
      <c r="K173" s="5"/>
      <c r="L173" s="6"/>
      <c r="M173" s="6"/>
      <c r="N173" s="6"/>
      <c r="O173" s="6"/>
      <c r="P173" s="6"/>
      <c r="Q173" s="6"/>
      <c r="R173" s="6"/>
      <c r="S173" s="6"/>
      <c r="T173" s="6"/>
      <c r="U173" s="6"/>
      <c r="V173" s="6"/>
      <c r="W173" s="6"/>
      <c r="X173" s="6"/>
      <c r="Y173" s="6"/>
      <c r="Z173" s="6"/>
      <c r="AA173" s="6"/>
      <c r="AB173" s="38"/>
      <c r="AC173" s="6"/>
      <c r="AD173" s="6"/>
      <c r="AE173" s="6"/>
      <c r="AF173" s="6"/>
      <c r="AG173" s="6"/>
      <c r="AH173" s="6"/>
      <c r="AI173" s="6"/>
      <c r="AJ173" s="6"/>
      <c r="AK173" s="6"/>
      <c r="AL173" s="6"/>
      <c r="AM173" s="6"/>
      <c r="AN173" s="6"/>
      <c r="AO173" s="6"/>
      <c r="AP173" s="6"/>
      <c r="AQ173" s="6"/>
      <c r="AR173" s="6"/>
    </row>
    <row r="174" spans="1:44" ht="12.75" customHeight="1">
      <c r="A174" s="5"/>
      <c r="B174" s="5"/>
      <c r="C174" s="6"/>
      <c r="D174" s="6"/>
      <c r="E174" s="5"/>
      <c r="F174" s="5"/>
      <c r="G174" s="6"/>
      <c r="H174" s="5"/>
      <c r="I174" s="6"/>
      <c r="J174" s="5"/>
      <c r="K174" s="5"/>
      <c r="L174" s="6"/>
      <c r="M174" s="6"/>
      <c r="N174" s="6"/>
      <c r="O174" s="6"/>
      <c r="P174" s="6"/>
      <c r="Q174" s="6"/>
      <c r="R174" s="6"/>
      <c r="S174" s="6"/>
      <c r="T174" s="6"/>
      <c r="U174" s="6"/>
      <c r="V174" s="6"/>
      <c r="W174" s="6"/>
      <c r="X174" s="6"/>
      <c r="Y174" s="6"/>
      <c r="Z174" s="6"/>
      <c r="AA174" s="6"/>
      <c r="AB174" s="38"/>
      <c r="AC174" s="6"/>
      <c r="AD174" s="6"/>
      <c r="AE174" s="6"/>
      <c r="AF174" s="6"/>
      <c r="AG174" s="6"/>
      <c r="AH174" s="6"/>
      <c r="AI174" s="6"/>
      <c r="AJ174" s="6"/>
      <c r="AK174" s="6"/>
      <c r="AL174" s="6"/>
      <c r="AM174" s="6"/>
      <c r="AN174" s="6"/>
      <c r="AO174" s="6"/>
      <c r="AP174" s="6"/>
      <c r="AQ174" s="6"/>
      <c r="AR174" s="6"/>
    </row>
    <row r="175" spans="1:44" ht="12.75" customHeight="1">
      <c r="A175" s="5"/>
      <c r="B175" s="5"/>
      <c r="C175" s="6"/>
      <c r="D175" s="6"/>
      <c r="E175" s="5"/>
      <c r="F175" s="5"/>
      <c r="G175" s="6"/>
      <c r="H175" s="5"/>
      <c r="I175" s="6"/>
      <c r="J175" s="5"/>
      <c r="K175" s="5"/>
      <c r="L175" s="6"/>
      <c r="M175" s="6"/>
      <c r="N175" s="6"/>
      <c r="O175" s="6"/>
      <c r="P175" s="6"/>
      <c r="Q175" s="6"/>
      <c r="R175" s="6"/>
      <c r="S175" s="6"/>
      <c r="T175" s="6"/>
      <c r="U175" s="6"/>
      <c r="V175" s="6"/>
      <c r="W175" s="6"/>
      <c r="X175" s="6"/>
      <c r="Y175" s="6"/>
      <c r="Z175" s="6"/>
      <c r="AA175" s="6"/>
      <c r="AB175" s="38"/>
      <c r="AC175" s="6"/>
      <c r="AD175" s="6"/>
      <c r="AE175" s="6"/>
      <c r="AF175" s="6"/>
      <c r="AG175" s="6"/>
      <c r="AH175" s="6"/>
      <c r="AI175" s="6"/>
      <c r="AJ175" s="6"/>
      <c r="AK175" s="6"/>
      <c r="AL175" s="6"/>
      <c r="AM175" s="6"/>
      <c r="AN175" s="6"/>
      <c r="AO175" s="6"/>
      <c r="AP175" s="6"/>
      <c r="AQ175" s="6"/>
      <c r="AR175" s="6"/>
    </row>
    <row r="176" spans="1:44" ht="12.75" customHeight="1">
      <c r="A176" s="5"/>
      <c r="B176" s="5"/>
      <c r="C176" s="6"/>
      <c r="D176" s="6"/>
      <c r="E176" s="5"/>
      <c r="F176" s="5"/>
      <c r="G176" s="6"/>
      <c r="H176" s="5"/>
      <c r="I176" s="6"/>
      <c r="J176" s="5"/>
      <c r="K176" s="5"/>
      <c r="L176" s="6"/>
      <c r="M176" s="6"/>
      <c r="N176" s="6"/>
      <c r="O176" s="6"/>
      <c r="P176" s="6"/>
      <c r="Q176" s="6"/>
      <c r="R176" s="6"/>
      <c r="S176" s="6"/>
      <c r="T176" s="6"/>
      <c r="U176" s="6"/>
      <c r="V176" s="6"/>
      <c r="W176" s="6"/>
      <c r="X176" s="6"/>
      <c r="Y176" s="6"/>
      <c r="Z176" s="6"/>
      <c r="AA176" s="6"/>
      <c r="AB176" s="38"/>
      <c r="AC176" s="6"/>
      <c r="AD176" s="6"/>
      <c r="AE176" s="6"/>
      <c r="AF176" s="6"/>
      <c r="AG176" s="6"/>
      <c r="AH176" s="6"/>
      <c r="AI176" s="6"/>
      <c r="AJ176" s="6"/>
      <c r="AK176" s="6"/>
      <c r="AL176" s="6"/>
      <c r="AM176" s="6"/>
      <c r="AN176" s="6"/>
      <c r="AO176" s="6"/>
      <c r="AP176" s="6"/>
      <c r="AQ176" s="6"/>
      <c r="AR176" s="6"/>
    </row>
    <row r="177" spans="1:44" ht="12.75" customHeight="1">
      <c r="A177" s="5"/>
      <c r="B177" s="5"/>
      <c r="C177" s="6"/>
      <c r="D177" s="6"/>
      <c r="E177" s="5"/>
      <c r="F177" s="5"/>
      <c r="G177" s="6"/>
      <c r="H177" s="5"/>
      <c r="I177" s="6"/>
      <c r="J177" s="5"/>
      <c r="K177" s="5"/>
      <c r="L177" s="6"/>
      <c r="M177" s="6"/>
      <c r="N177" s="6"/>
      <c r="O177" s="6"/>
      <c r="P177" s="6"/>
      <c r="Q177" s="6"/>
      <c r="R177" s="6"/>
      <c r="S177" s="6"/>
      <c r="T177" s="6"/>
      <c r="U177" s="6"/>
      <c r="V177" s="6"/>
      <c r="W177" s="6"/>
      <c r="X177" s="6"/>
      <c r="Y177" s="6"/>
      <c r="Z177" s="6"/>
      <c r="AA177" s="6"/>
      <c r="AB177" s="38"/>
      <c r="AC177" s="6"/>
      <c r="AD177" s="6"/>
      <c r="AE177" s="6"/>
      <c r="AF177" s="6"/>
      <c r="AG177" s="6"/>
      <c r="AH177" s="6"/>
      <c r="AI177" s="6"/>
      <c r="AJ177" s="6"/>
      <c r="AK177" s="6"/>
      <c r="AL177" s="6"/>
      <c r="AM177" s="6"/>
      <c r="AN177" s="6"/>
      <c r="AO177" s="6"/>
      <c r="AP177" s="6"/>
      <c r="AQ177" s="6"/>
      <c r="AR177" s="6"/>
    </row>
    <row r="178" spans="1:44" ht="12.75" customHeight="1">
      <c r="A178" s="5"/>
      <c r="B178" s="5"/>
      <c r="C178" s="6"/>
      <c r="D178" s="6"/>
      <c r="E178" s="5"/>
      <c r="F178" s="5"/>
      <c r="G178" s="6"/>
      <c r="H178" s="5"/>
      <c r="I178" s="6"/>
      <c r="J178" s="5"/>
      <c r="K178" s="5"/>
      <c r="L178" s="6"/>
      <c r="M178" s="6"/>
      <c r="N178" s="6"/>
      <c r="O178" s="6"/>
      <c r="P178" s="6"/>
      <c r="Q178" s="6"/>
      <c r="R178" s="6"/>
      <c r="S178" s="6"/>
      <c r="T178" s="6"/>
      <c r="U178" s="6"/>
      <c r="V178" s="6"/>
      <c r="W178" s="6"/>
      <c r="X178" s="6"/>
      <c r="Y178" s="6"/>
      <c r="Z178" s="6"/>
      <c r="AA178" s="6"/>
      <c r="AB178" s="38"/>
      <c r="AC178" s="6"/>
      <c r="AD178" s="6"/>
      <c r="AE178" s="6"/>
      <c r="AF178" s="6"/>
      <c r="AG178" s="6"/>
      <c r="AH178" s="6"/>
      <c r="AI178" s="6"/>
      <c r="AJ178" s="6"/>
      <c r="AK178" s="6"/>
      <c r="AL178" s="6"/>
      <c r="AM178" s="6"/>
      <c r="AN178" s="6"/>
      <c r="AO178" s="6"/>
      <c r="AP178" s="6"/>
      <c r="AQ178" s="6"/>
      <c r="AR178" s="6"/>
    </row>
    <row r="179" spans="1:44" ht="12.75" customHeight="1">
      <c r="A179" s="5"/>
      <c r="B179" s="5"/>
      <c r="C179" s="6"/>
      <c r="D179" s="6"/>
      <c r="E179" s="5"/>
      <c r="F179" s="5"/>
      <c r="G179" s="6"/>
      <c r="H179" s="5"/>
      <c r="I179" s="6"/>
      <c r="J179" s="5"/>
      <c r="K179" s="5"/>
      <c r="L179" s="6"/>
      <c r="M179" s="6"/>
      <c r="N179" s="6"/>
      <c r="O179" s="6"/>
      <c r="P179" s="6"/>
      <c r="Q179" s="6"/>
      <c r="R179" s="6"/>
      <c r="S179" s="6"/>
      <c r="T179" s="6"/>
      <c r="U179" s="6"/>
      <c r="V179" s="6"/>
      <c r="W179" s="6"/>
      <c r="X179" s="6"/>
      <c r="Y179" s="6"/>
      <c r="Z179" s="6"/>
      <c r="AA179" s="6"/>
      <c r="AB179" s="38"/>
      <c r="AC179" s="6"/>
      <c r="AD179" s="6"/>
      <c r="AE179" s="6"/>
      <c r="AF179" s="6"/>
      <c r="AG179" s="6"/>
      <c r="AH179" s="6"/>
      <c r="AI179" s="6"/>
      <c r="AJ179" s="6"/>
      <c r="AK179" s="6"/>
      <c r="AL179" s="6"/>
      <c r="AM179" s="6"/>
      <c r="AN179" s="6"/>
      <c r="AO179" s="6"/>
      <c r="AP179" s="6"/>
      <c r="AQ179" s="6"/>
      <c r="AR179" s="6"/>
    </row>
    <row r="180" spans="1:44" ht="12.75" customHeight="1">
      <c r="A180" s="5"/>
      <c r="B180" s="5"/>
      <c r="C180" s="6"/>
      <c r="D180" s="6"/>
      <c r="E180" s="5"/>
      <c r="F180" s="5"/>
      <c r="G180" s="6"/>
      <c r="H180" s="5"/>
      <c r="I180" s="6"/>
      <c r="J180" s="5"/>
      <c r="K180" s="5"/>
      <c r="L180" s="6"/>
      <c r="M180" s="6"/>
      <c r="N180" s="6"/>
      <c r="O180" s="6"/>
      <c r="P180" s="6"/>
      <c r="Q180" s="6"/>
      <c r="R180" s="6"/>
      <c r="S180" s="6"/>
      <c r="T180" s="6"/>
      <c r="U180" s="6"/>
      <c r="V180" s="6"/>
      <c r="W180" s="6"/>
      <c r="X180" s="6"/>
      <c r="Y180" s="6"/>
      <c r="Z180" s="6"/>
      <c r="AA180" s="6"/>
      <c r="AB180" s="38"/>
      <c r="AC180" s="6"/>
      <c r="AD180" s="6"/>
      <c r="AE180" s="6"/>
      <c r="AF180" s="6"/>
      <c r="AG180" s="6"/>
      <c r="AH180" s="6"/>
      <c r="AI180" s="6"/>
      <c r="AJ180" s="6"/>
      <c r="AK180" s="6"/>
      <c r="AL180" s="6"/>
      <c r="AM180" s="6"/>
      <c r="AN180" s="6"/>
      <c r="AO180" s="6"/>
      <c r="AP180" s="6"/>
      <c r="AQ180" s="6"/>
      <c r="AR180" s="6"/>
    </row>
    <row r="181" spans="1:44" ht="12.75" customHeight="1">
      <c r="A181" s="5"/>
      <c r="B181" s="5"/>
      <c r="C181" s="6"/>
      <c r="D181" s="6"/>
      <c r="E181" s="5"/>
      <c r="F181" s="5"/>
      <c r="G181" s="6"/>
      <c r="H181" s="5"/>
      <c r="I181" s="6"/>
      <c r="J181" s="5"/>
      <c r="K181" s="5"/>
      <c r="L181" s="6"/>
      <c r="M181" s="6"/>
      <c r="N181" s="6"/>
      <c r="O181" s="6"/>
      <c r="P181" s="6"/>
      <c r="Q181" s="6"/>
      <c r="R181" s="6"/>
      <c r="S181" s="6"/>
      <c r="T181" s="6"/>
      <c r="U181" s="6"/>
      <c r="V181" s="6"/>
      <c r="W181" s="6"/>
      <c r="X181" s="6"/>
      <c r="Y181" s="6"/>
      <c r="Z181" s="6"/>
      <c r="AA181" s="6"/>
      <c r="AB181" s="38"/>
      <c r="AC181" s="6"/>
      <c r="AD181" s="6"/>
      <c r="AE181" s="6"/>
      <c r="AF181" s="6"/>
      <c r="AG181" s="6"/>
      <c r="AH181" s="6"/>
      <c r="AI181" s="6"/>
      <c r="AJ181" s="6"/>
      <c r="AK181" s="6"/>
      <c r="AL181" s="6"/>
      <c r="AM181" s="6"/>
      <c r="AN181" s="6"/>
      <c r="AO181" s="6"/>
      <c r="AP181" s="6"/>
      <c r="AQ181" s="6"/>
      <c r="AR181" s="6"/>
    </row>
    <row r="182" spans="1:44" ht="12.75" customHeight="1">
      <c r="A182" s="5"/>
      <c r="B182" s="5"/>
      <c r="C182" s="6"/>
      <c r="D182" s="6"/>
      <c r="E182" s="5"/>
      <c r="F182" s="5"/>
      <c r="G182" s="6"/>
      <c r="H182" s="5"/>
      <c r="I182" s="6"/>
      <c r="J182" s="5"/>
      <c r="K182" s="5"/>
      <c r="L182" s="6"/>
      <c r="M182" s="6"/>
      <c r="N182" s="6"/>
      <c r="O182" s="6"/>
      <c r="P182" s="6"/>
      <c r="Q182" s="6"/>
      <c r="R182" s="6"/>
      <c r="S182" s="6"/>
      <c r="T182" s="6"/>
      <c r="U182" s="6"/>
      <c r="V182" s="6"/>
      <c r="W182" s="6"/>
      <c r="X182" s="6"/>
      <c r="Y182" s="6"/>
      <c r="Z182" s="6"/>
      <c r="AA182" s="6"/>
      <c r="AB182" s="38"/>
      <c r="AC182" s="6"/>
      <c r="AD182" s="6"/>
      <c r="AE182" s="6"/>
      <c r="AF182" s="6"/>
      <c r="AG182" s="6"/>
      <c r="AH182" s="6"/>
      <c r="AI182" s="6"/>
      <c r="AJ182" s="6"/>
      <c r="AK182" s="6"/>
      <c r="AL182" s="6"/>
      <c r="AM182" s="6"/>
      <c r="AN182" s="6"/>
      <c r="AO182" s="6"/>
      <c r="AP182" s="6"/>
      <c r="AQ182" s="6"/>
      <c r="AR182" s="6"/>
    </row>
    <row r="183" spans="1:44" ht="12.75" customHeight="1">
      <c r="A183" s="5"/>
      <c r="B183" s="5"/>
      <c r="C183" s="6"/>
      <c r="D183" s="6"/>
      <c r="E183" s="5"/>
      <c r="F183" s="5"/>
      <c r="G183" s="6"/>
      <c r="H183" s="5"/>
      <c r="I183" s="6"/>
      <c r="J183" s="5"/>
      <c r="K183" s="5"/>
      <c r="L183" s="6"/>
      <c r="M183" s="6"/>
      <c r="N183" s="6"/>
      <c r="O183" s="6"/>
      <c r="P183" s="6"/>
      <c r="Q183" s="6"/>
      <c r="R183" s="6"/>
      <c r="S183" s="6"/>
      <c r="T183" s="6"/>
      <c r="U183" s="6"/>
      <c r="V183" s="6"/>
      <c r="W183" s="6"/>
      <c r="X183" s="6"/>
      <c r="Y183" s="6"/>
      <c r="Z183" s="6"/>
      <c r="AA183" s="6"/>
      <c r="AB183" s="38"/>
      <c r="AC183" s="6"/>
      <c r="AD183" s="6"/>
      <c r="AE183" s="6"/>
      <c r="AF183" s="6"/>
      <c r="AG183" s="6"/>
      <c r="AH183" s="6"/>
      <c r="AI183" s="6"/>
      <c r="AJ183" s="6"/>
      <c r="AK183" s="6"/>
      <c r="AL183" s="6"/>
      <c r="AM183" s="6"/>
      <c r="AN183" s="6"/>
      <c r="AO183" s="6"/>
      <c r="AP183" s="6"/>
      <c r="AQ183" s="6"/>
      <c r="AR183" s="6"/>
    </row>
    <row r="184" spans="1:44" ht="12.75" customHeight="1">
      <c r="A184" s="5"/>
      <c r="B184" s="5"/>
      <c r="C184" s="6"/>
      <c r="D184" s="6"/>
      <c r="E184" s="5"/>
      <c r="F184" s="5"/>
      <c r="G184" s="6"/>
      <c r="H184" s="5"/>
      <c r="I184" s="6"/>
      <c r="J184" s="5"/>
      <c r="K184" s="5"/>
      <c r="L184" s="6"/>
      <c r="M184" s="6"/>
      <c r="N184" s="6"/>
      <c r="O184" s="6"/>
      <c r="P184" s="6"/>
      <c r="Q184" s="6"/>
      <c r="R184" s="6"/>
      <c r="S184" s="6"/>
      <c r="T184" s="6"/>
      <c r="U184" s="6"/>
      <c r="V184" s="6"/>
      <c r="W184" s="6"/>
      <c r="X184" s="6"/>
      <c r="Y184" s="6"/>
      <c r="Z184" s="6"/>
      <c r="AA184" s="6"/>
      <c r="AB184" s="38"/>
      <c r="AC184" s="6"/>
      <c r="AD184" s="6"/>
      <c r="AE184" s="6"/>
      <c r="AF184" s="6"/>
      <c r="AG184" s="6"/>
      <c r="AH184" s="6"/>
      <c r="AI184" s="6"/>
      <c r="AJ184" s="6"/>
      <c r="AK184" s="6"/>
      <c r="AL184" s="6"/>
      <c r="AM184" s="6"/>
      <c r="AN184" s="6"/>
      <c r="AO184" s="6"/>
      <c r="AP184" s="6"/>
      <c r="AQ184" s="6"/>
      <c r="AR184" s="6"/>
    </row>
    <row r="185" spans="1:44" ht="12.75" customHeight="1">
      <c r="A185" s="5"/>
      <c r="B185" s="5"/>
      <c r="C185" s="6"/>
      <c r="D185" s="6"/>
      <c r="E185" s="5"/>
      <c r="F185" s="5"/>
      <c r="G185" s="6"/>
      <c r="H185" s="5"/>
      <c r="I185" s="6"/>
      <c r="J185" s="5"/>
      <c r="K185" s="5"/>
      <c r="L185" s="6"/>
      <c r="M185" s="6"/>
      <c r="N185" s="6"/>
      <c r="O185" s="6"/>
      <c r="P185" s="6"/>
      <c r="Q185" s="6"/>
      <c r="R185" s="6"/>
      <c r="S185" s="6"/>
      <c r="T185" s="6"/>
      <c r="U185" s="6"/>
      <c r="V185" s="6"/>
      <c r="W185" s="6"/>
      <c r="X185" s="6"/>
      <c r="Y185" s="6"/>
      <c r="Z185" s="6"/>
      <c r="AA185" s="6"/>
      <c r="AB185" s="38"/>
      <c r="AC185" s="6"/>
      <c r="AD185" s="6"/>
      <c r="AE185" s="6"/>
      <c r="AF185" s="6"/>
      <c r="AG185" s="6"/>
      <c r="AH185" s="6"/>
      <c r="AI185" s="6"/>
      <c r="AJ185" s="6"/>
      <c r="AK185" s="6"/>
      <c r="AL185" s="6"/>
      <c r="AM185" s="6"/>
      <c r="AN185" s="6"/>
      <c r="AO185" s="6"/>
      <c r="AP185" s="6"/>
      <c r="AQ185" s="6"/>
      <c r="AR185" s="6"/>
    </row>
    <row r="186" spans="1:44" ht="12.75" customHeight="1">
      <c r="A186" s="5"/>
      <c r="B186" s="5"/>
      <c r="C186" s="6"/>
      <c r="D186" s="6"/>
      <c r="E186" s="5"/>
      <c r="F186" s="5"/>
      <c r="G186" s="6"/>
      <c r="H186" s="5"/>
      <c r="I186" s="6"/>
      <c r="J186" s="5"/>
      <c r="K186" s="5"/>
      <c r="L186" s="6"/>
      <c r="M186" s="6"/>
      <c r="N186" s="6"/>
      <c r="O186" s="6"/>
      <c r="P186" s="6"/>
      <c r="Q186" s="6"/>
      <c r="R186" s="6"/>
      <c r="S186" s="6"/>
      <c r="T186" s="6"/>
      <c r="U186" s="6"/>
      <c r="V186" s="6"/>
      <c r="W186" s="6"/>
      <c r="X186" s="6"/>
      <c r="Y186" s="6"/>
      <c r="Z186" s="6"/>
      <c r="AA186" s="6"/>
      <c r="AB186" s="38"/>
      <c r="AC186" s="6"/>
      <c r="AD186" s="6"/>
      <c r="AE186" s="6"/>
      <c r="AF186" s="6"/>
      <c r="AG186" s="6"/>
      <c r="AH186" s="6"/>
      <c r="AI186" s="6"/>
      <c r="AJ186" s="6"/>
      <c r="AK186" s="6"/>
      <c r="AL186" s="6"/>
      <c r="AM186" s="6"/>
      <c r="AN186" s="6"/>
      <c r="AO186" s="6"/>
      <c r="AP186" s="6"/>
      <c r="AQ186" s="6"/>
      <c r="AR186" s="6"/>
    </row>
    <row r="187" spans="1:44" ht="12.75" customHeight="1">
      <c r="A187" s="5"/>
      <c r="B187" s="5"/>
      <c r="C187" s="6"/>
      <c r="D187" s="6"/>
      <c r="E187" s="5"/>
      <c r="F187" s="5"/>
      <c r="G187" s="6"/>
      <c r="H187" s="5"/>
      <c r="I187" s="6"/>
      <c r="J187" s="5"/>
      <c r="K187" s="5"/>
      <c r="L187" s="6"/>
      <c r="M187" s="6"/>
      <c r="N187" s="6"/>
      <c r="O187" s="6"/>
      <c r="P187" s="6"/>
      <c r="Q187" s="6"/>
      <c r="R187" s="6"/>
      <c r="S187" s="6"/>
      <c r="T187" s="6"/>
      <c r="U187" s="6"/>
      <c r="V187" s="6"/>
      <c r="W187" s="6"/>
      <c r="X187" s="6"/>
      <c r="Y187" s="6"/>
      <c r="Z187" s="6"/>
      <c r="AA187" s="6"/>
      <c r="AB187" s="38"/>
      <c r="AC187" s="6"/>
      <c r="AD187" s="6"/>
      <c r="AE187" s="6"/>
      <c r="AF187" s="6"/>
      <c r="AG187" s="6"/>
      <c r="AH187" s="6"/>
      <c r="AI187" s="6"/>
      <c r="AJ187" s="6"/>
      <c r="AK187" s="6"/>
      <c r="AL187" s="6"/>
      <c r="AM187" s="6"/>
      <c r="AN187" s="6"/>
      <c r="AO187" s="6"/>
      <c r="AP187" s="6"/>
      <c r="AQ187" s="6"/>
      <c r="AR187" s="6"/>
    </row>
    <row r="188" spans="1:44" ht="12.75" customHeight="1">
      <c r="A188" s="5"/>
      <c r="B188" s="5"/>
      <c r="C188" s="6"/>
      <c r="D188" s="6"/>
      <c r="E188" s="5"/>
      <c r="F188" s="5"/>
      <c r="G188" s="6"/>
      <c r="H188" s="5"/>
      <c r="I188" s="6"/>
      <c r="J188" s="5"/>
      <c r="K188" s="5"/>
      <c r="L188" s="6"/>
      <c r="M188" s="6"/>
      <c r="N188" s="6"/>
      <c r="O188" s="6"/>
      <c r="P188" s="6"/>
      <c r="Q188" s="6"/>
      <c r="R188" s="6"/>
      <c r="S188" s="6"/>
      <c r="T188" s="6"/>
      <c r="U188" s="6"/>
      <c r="V188" s="6"/>
      <c r="W188" s="6"/>
      <c r="X188" s="6"/>
      <c r="Y188" s="6"/>
      <c r="Z188" s="6"/>
      <c r="AA188" s="6"/>
      <c r="AB188" s="38"/>
      <c r="AC188" s="6"/>
      <c r="AD188" s="6"/>
      <c r="AE188" s="6"/>
      <c r="AF188" s="6"/>
      <c r="AG188" s="6"/>
      <c r="AH188" s="6"/>
      <c r="AI188" s="6"/>
      <c r="AJ188" s="6"/>
      <c r="AK188" s="6"/>
      <c r="AL188" s="6"/>
      <c r="AM188" s="6"/>
      <c r="AN188" s="6"/>
      <c r="AO188" s="6"/>
      <c r="AP188" s="6"/>
      <c r="AQ188" s="6"/>
      <c r="AR188" s="6"/>
    </row>
    <row r="189" spans="1:44" ht="12.75" customHeight="1">
      <c r="A189" s="5"/>
      <c r="B189" s="5"/>
      <c r="C189" s="6"/>
      <c r="D189" s="6"/>
      <c r="E189" s="5"/>
      <c r="F189" s="5"/>
      <c r="G189" s="6"/>
      <c r="H189" s="5"/>
      <c r="I189" s="6"/>
      <c r="J189" s="5"/>
      <c r="K189" s="5"/>
      <c r="L189" s="6"/>
      <c r="M189" s="6"/>
      <c r="N189" s="6"/>
      <c r="O189" s="6"/>
      <c r="P189" s="6"/>
      <c r="Q189" s="6"/>
      <c r="R189" s="6"/>
      <c r="S189" s="6"/>
      <c r="T189" s="6"/>
      <c r="U189" s="6"/>
      <c r="V189" s="6"/>
      <c r="W189" s="6"/>
      <c r="X189" s="6"/>
      <c r="Y189" s="6"/>
      <c r="Z189" s="6"/>
      <c r="AA189" s="6"/>
      <c r="AB189" s="38"/>
      <c r="AC189" s="6"/>
      <c r="AD189" s="6"/>
      <c r="AE189" s="6"/>
      <c r="AF189" s="6"/>
      <c r="AG189" s="6"/>
      <c r="AH189" s="6"/>
      <c r="AI189" s="6"/>
      <c r="AJ189" s="6"/>
      <c r="AK189" s="6"/>
      <c r="AL189" s="6"/>
      <c r="AM189" s="6"/>
      <c r="AN189" s="6"/>
      <c r="AO189" s="6"/>
      <c r="AP189" s="6"/>
      <c r="AQ189" s="6"/>
      <c r="AR189" s="6"/>
    </row>
    <row r="190" spans="1:44" ht="12.75" customHeight="1">
      <c r="A190" s="5"/>
      <c r="B190" s="5"/>
      <c r="C190" s="6"/>
      <c r="D190" s="6"/>
      <c r="E190" s="5"/>
      <c r="F190" s="5"/>
      <c r="G190" s="6"/>
      <c r="H190" s="5"/>
      <c r="I190" s="6"/>
      <c r="J190" s="5"/>
      <c r="K190" s="5"/>
      <c r="L190" s="6"/>
      <c r="M190" s="6"/>
      <c r="N190" s="6"/>
      <c r="O190" s="6"/>
      <c r="P190" s="6"/>
      <c r="Q190" s="6"/>
      <c r="R190" s="6"/>
      <c r="S190" s="6"/>
      <c r="T190" s="6"/>
      <c r="U190" s="6"/>
      <c r="V190" s="6"/>
      <c r="W190" s="6"/>
      <c r="X190" s="6"/>
      <c r="Y190" s="6"/>
      <c r="Z190" s="6"/>
      <c r="AA190" s="6"/>
      <c r="AB190" s="38"/>
      <c r="AC190" s="6"/>
      <c r="AD190" s="6"/>
      <c r="AE190" s="6"/>
      <c r="AF190" s="6"/>
      <c r="AG190" s="6"/>
      <c r="AH190" s="6"/>
      <c r="AI190" s="6"/>
      <c r="AJ190" s="6"/>
      <c r="AK190" s="6"/>
      <c r="AL190" s="6"/>
      <c r="AM190" s="6"/>
      <c r="AN190" s="6"/>
      <c r="AO190" s="6"/>
      <c r="AP190" s="6"/>
      <c r="AQ190" s="6"/>
      <c r="AR190" s="6"/>
    </row>
    <row r="191" spans="1:44" ht="12.75" customHeight="1">
      <c r="A191" s="5"/>
      <c r="B191" s="5"/>
      <c r="C191" s="6"/>
      <c r="D191" s="6"/>
      <c r="E191" s="5"/>
      <c r="F191" s="5"/>
      <c r="G191" s="6"/>
      <c r="H191" s="5"/>
      <c r="I191" s="6"/>
      <c r="J191" s="5"/>
      <c r="K191" s="5"/>
      <c r="L191" s="6"/>
      <c r="M191" s="6"/>
      <c r="N191" s="6"/>
      <c r="O191" s="6"/>
      <c r="P191" s="6"/>
      <c r="Q191" s="6"/>
      <c r="R191" s="6"/>
      <c r="S191" s="6"/>
      <c r="T191" s="6"/>
      <c r="U191" s="6"/>
      <c r="V191" s="6"/>
      <c r="W191" s="6"/>
      <c r="X191" s="6"/>
      <c r="Y191" s="6"/>
      <c r="Z191" s="6"/>
      <c r="AA191" s="6"/>
      <c r="AB191" s="38"/>
      <c r="AC191" s="6"/>
      <c r="AD191" s="6"/>
      <c r="AE191" s="6"/>
      <c r="AF191" s="6"/>
      <c r="AG191" s="6"/>
      <c r="AH191" s="6"/>
      <c r="AI191" s="6"/>
      <c r="AJ191" s="6"/>
      <c r="AK191" s="6"/>
      <c r="AL191" s="6"/>
      <c r="AM191" s="6"/>
      <c r="AN191" s="6"/>
      <c r="AO191" s="6"/>
      <c r="AP191" s="6"/>
      <c r="AQ191" s="6"/>
      <c r="AR191" s="6"/>
    </row>
    <row r="192" spans="1:44" ht="12.75" customHeight="1">
      <c r="A192" s="5"/>
      <c r="B192" s="5"/>
      <c r="C192" s="6"/>
      <c r="D192" s="6"/>
      <c r="E192" s="5"/>
      <c r="F192" s="5"/>
      <c r="G192" s="6"/>
      <c r="H192" s="5"/>
      <c r="I192" s="6"/>
      <c r="J192" s="5"/>
      <c r="K192" s="5"/>
      <c r="L192" s="6"/>
      <c r="M192" s="6"/>
      <c r="N192" s="6"/>
      <c r="O192" s="6"/>
      <c r="P192" s="6"/>
      <c r="Q192" s="6"/>
      <c r="R192" s="6"/>
      <c r="S192" s="6"/>
      <c r="T192" s="6"/>
      <c r="U192" s="6"/>
      <c r="V192" s="6"/>
      <c r="W192" s="6"/>
      <c r="X192" s="6"/>
      <c r="Y192" s="6"/>
      <c r="Z192" s="6"/>
      <c r="AA192" s="6"/>
      <c r="AB192" s="38"/>
      <c r="AC192" s="6"/>
      <c r="AD192" s="6"/>
      <c r="AE192" s="6"/>
      <c r="AF192" s="6"/>
      <c r="AG192" s="6"/>
      <c r="AH192" s="6"/>
      <c r="AI192" s="6"/>
      <c r="AJ192" s="6"/>
      <c r="AK192" s="6"/>
      <c r="AL192" s="6"/>
      <c r="AM192" s="6"/>
      <c r="AN192" s="6"/>
      <c r="AO192" s="6"/>
      <c r="AP192" s="6"/>
      <c r="AQ192" s="6"/>
      <c r="AR192" s="6"/>
    </row>
    <row r="193" spans="1:44" ht="12.75" customHeight="1">
      <c r="A193" s="5"/>
      <c r="B193" s="5"/>
      <c r="C193" s="6"/>
      <c r="D193" s="6"/>
      <c r="E193" s="5"/>
      <c r="F193" s="5"/>
      <c r="G193" s="6"/>
      <c r="H193" s="5"/>
      <c r="I193" s="6"/>
      <c r="J193" s="5"/>
      <c r="K193" s="5"/>
      <c r="L193" s="6"/>
      <c r="M193" s="6"/>
      <c r="N193" s="6"/>
      <c r="O193" s="6"/>
      <c r="P193" s="6"/>
      <c r="Q193" s="6"/>
      <c r="R193" s="6"/>
      <c r="S193" s="6"/>
      <c r="T193" s="6"/>
      <c r="U193" s="6"/>
      <c r="V193" s="6"/>
      <c r="W193" s="6"/>
      <c r="X193" s="6"/>
      <c r="Y193" s="6"/>
      <c r="Z193" s="6"/>
      <c r="AA193" s="6"/>
      <c r="AB193" s="38"/>
      <c r="AC193" s="6"/>
      <c r="AD193" s="6"/>
      <c r="AE193" s="6"/>
      <c r="AF193" s="6"/>
      <c r="AG193" s="6"/>
      <c r="AH193" s="6"/>
      <c r="AI193" s="6"/>
      <c r="AJ193" s="6"/>
      <c r="AK193" s="6"/>
      <c r="AL193" s="6"/>
      <c r="AM193" s="6"/>
      <c r="AN193" s="6"/>
      <c r="AO193" s="6"/>
      <c r="AP193" s="6"/>
      <c r="AQ193" s="6"/>
      <c r="AR193" s="6"/>
    </row>
    <row r="194" spans="1:44" ht="12.75" customHeight="1">
      <c r="A194" s="5"/>
      <c r="B194" s="5"/>
      <c r="C194" s="6"/>
      <c r="D194" s="6"/>
      <c r="E194" s="5"/>
      <c r="F194" s="5"/>
      <c r="G194" s="6"/>
      <c r="H194" s="5"/>
      <c r="I194" s="6"/>
      <c r="J194" s="5"/>
      <c r="K194" s="5"/>
      <c r="L194" s="6"/>
      <c r="M194" s="6"/>
      <c r="N194" s="6"/>
      <c r="O194" s="6"/>
      <c r="P194" s="6"/>
      <c r="Q194" s="6"/>
      <c r="R194" s="6"/>
      <c r="S194" s="6"/>
      <c r="T194" s="6"/>
      <c r="U194" s="6"/>
      <c r="V194" s="6"/>
      <c r="W194" s="6"/>
      <c r="X194" s="6"/>
      <c r="Y194" s="6"/>
      <c r="Z194" s="6"/>
      <c r="AA194" s="6"/>
      <c r="AB194" s="38"/>
      <c r="AC194" s="6"/>
      <c r="AD194" s="6"/>
      <c r="AE194" s="6"/>
      <c r="AF194" s="6"/>
      <c r="AG194" s="6"/>
      <c r="AH194" s="6"/>
      <c r="AI194" s="6"/>
      <c r="AJ194" s="6"/>
      <c r="AK194" s="6"/>
      <c r="AL194" s="6"/>
      <c r="AM194" s="6"/>
      <c r="AN194" s="6"/>
      <c r="AO194" s="6"/>
      <c r="AP194" s="6"/>
      <c r="AQ194" s="6"/>
      <c r="AR194" s="6"/>
    </row>
    <row r="195" spans="1:44" ht="12.75" customHeight="1">
      <c r="A195" s="5"/>
      <c r="B195" s="5"/>
      <c r="C195" s="6"/>
      <c r="D195" s="6"/>
      <c r="E195" s="5"/>
      <c r="F195" s="5"/>
      <c r="G195" s="6"/>
      <c r="H195" s="5"/>
      <c r="I195" s="6"/>
      <c r="J195" s="5"/>
      <c r="K195" s="5"/>
      <c r="L195" s="6"/>
      <c r="M195" s="6"/>
      <c r="N195" s="6"/>
      <c r="O195" s="6"/>
      <c r="P195" s="6"/>
      <c r="Q195" s="6"/>
      <c r="R195" s="6"/>
      <c r="S195" s="6"/>
      <c r="T195" s="6"/>
      <c r="U195" s="6"/>
      <c r="V195" s="6"/>
      <c r="W195" s="6"/>
      <c r="X195" s="6"/>
      <c r="Y195" s="6"/>
      <c r="Z195" s="6"/>
      <c r="AA195" s="6"/>
      <c r="AB195" s="38"/>
      <c r="AC195" s="6"/>
      <c r="AD195" s="6"/>
      <c r="AE195" s="6"/>
      <c r="AF195" s="6"/>
      <c r="AG195" s="6"/>
      <c r="AH195" s="6"/>
      <c r="AI195" s="6"/>
      <c r="AJ195" s="6"/>
      <c r="AK195" s="6"/>
      <c r="AL195" s="6"/>
      <c r="AM195" s="6"/>
      <c r="AN195" s="6"/>
      <c r="AO195" s="6"/>
      <c r="AP195" s="6"/>
      <c r="AQ195" s="6"/>
      <c r="AR195" s="6"/>
    </row>
    <row r="196" spans="1:44" ht="12.75" customHeight="1">
      <c r="A196" s="5"/>
      <c r="B196" s="5"/>
      <c r="C196" s="6"/>
      <c r="D196" s="6"/>
      <c r="E196" s="5"/>
      <c r="F196" s="5"/>
      <c r="G196" s="6"/>
      <c r="H196" s="5"/>
      <c r="I196" s="6"/>
      <c r="J196" s="5"/>
      <c r="K196" s="5"/>
      <c r="L196" s="6"/>
      <c r="M196" s="6"/>
      <c r="N196" s="6"/>
      <c r="O196" s="6"/>
      <c r="P196" s="6"/>
      <c r="Q196" s="6"/>
      <c r="R196" s="6"/>
      <c r="S196" s="6"/>
      <c r="T196" s="6"/>
      <c r="U196" s="6"/>
      <c r="V196" s="6"/>
      <c r="W196" s="6"/>
      <c r="X196" s="6"/>
      <c r="Y196" s="6"/>
      <c r="Z196" s="6"/>
      <c r="AA196" s="6"/>
      <c r="AB196" s="38"/>
      <c r="AC196" s="6"/>
      <c r="AD196" s="6"/>
      <c r="AE196" s="6"/>
      <c r="AF196" s="6"/>
      <c r="AG196" s="6"/>
      <c r="AH196" s="6"/>
      <c r="AI196" s="6"/>
      <c r="AJ196" s="6"/>
      <c r="AK196" s="6"/>
      <c r="AL196" s="6"/>
      <c r="AM196" s="6"/>
      <c r="AN196" s="6"/>
      <c r="AO196" s="6"/>
      <c r="AP196" s="6"/>
      <c r="AQ196" s="6"/>
      <c r="AR196" s="6"/>
    </row>
    <row r="197" spans="1:44" ht="12.75" customHeight="1">
      <c r="A197" s="5"/>
      <c r="B197" s="5"/>
      <c r="C197" s="6"/>
      <c r="D197" s="6"/>
      <c r="E197" s="5"/>
      <c r="F197" s="5"/>
      <c r="G197" s="6"/>
      <c r="H197" s="5"/>
      <c r="I197" s="6"/>
      <c r="J197" s="5"/>
      <c r="K197" s="5"/>
      <c r="L197" s="6"/>
      <c r="M197" s="6"/>
      <c r="N197" s="6"/>
      <c r="O197" s="6"/>
      <c r="P197" s="6"/>
      <c r="Q197" s="6"/>
      <c r="R197" s="6"/>
      <c r="S197" s="6"/>
      <c r="T197" s="6"/>
      <c r="U197" s="6"/>
      <c r="V197" s="6"/>
      <c r="W197" s="6"/>
      <c r="X197" s="6"/>
      <c r="Y197" s="6"/>
      <c r="Z197" s="6"/>
      <c r="AA197" s="6"/>
      <c r="AB197" s="38"/>
      <c r="AC197" s="6"/>
      <c r="AD197" s="6"/>
      <c r="AE197" s="6"/>
      <c r="AF197" s="6"/>
      <c r="AG197" s="6"/>
      <c r="AH197" s="6"/>
      <c r="AI197" s="6"/>
      <c r="AJ197" s="6"/>
      <c r="AK197" s="6"/>
      <c r="AL197" s="6"/>
      <c r="AM197" s="6"/>
      <c r="AN197" s="6"/>
      <c r="AO197" s="6"/>
      <c r="AP197" s="6"/>
      <c r="AQ197" s="6"/>
      <c r="AR197" s="6"/>
    </row>
    <row r="198" spans="1:44" ht="12.75" customHeight="1">
      <c r="A198" s="5"/>
      <c r="B198" s="5"/>
      <c r="C198" s="6"/>
      <c r="D198" s="6"/>
      <c r="E198" s="5"/>
      <c r="F198" s="5"/>
      <c r="G198" s="6"/>
      <c r="H198" s="5"/>
      <c r="I198" s="6"/>
      <c r="J198" s="5"/>
      <c r="K198" s="5"/>
      <c r="L198" s="6"/>
      <c r="M198" s="6"/>
      <c r="N198" s="6"/>
      <c r="O198" s="6"/>
      <c r="P198" s="6"/>
      <c r="Q198" s="6"/>
      <c r="R198" s="6"/>
      <c r="S198" s="6"/>
      <c r="T198" s="6"/>
      <c r="U198" s="6"/>
      <c r="V198" s="6"/>
      <c r="W198" s="6"/>
      <c r="X198" s="6"/>
      <c r="Y198" s="6"/>
      <c r="Z198" s="6"/>
      <c r="AA198" s="6"/>
      <c r="AB198" s="38"/>
      <c r="AC198" s="6"/>
      <c r="AD198" s="6"/>
      <c r="AE198" s="6"/>
      <c r="AF198" s="6"/>
      <c r="AG198" s="6"/>
      <c r="AH198" s="6"/>
      <c r="AI198" s="6"/>
      <c r="AJ198" s="6"/>
      <c r="AK198" s="6"/>
      <c r="AL198" s="6"/>
      <c r="AM198" s="6"/>
      <c r="AN198" s="6"/>
      <c r="AO198" s="6"/>
      <c r="AP198" s="6"/>
      <c r="AQ198" s="6"/>
      <c r="AR198" s="6"/>
    </row>
    <row r="199" spans="1:44" ht="12.75" customHeight="1">
      <c r="A199" s="5"/>
      <c r="B199" s="5"/>
      <c r="C199" s="6"/>
      <c r="D199" s="6"/>
      <c r="E199" s="5"/>
      <c r="F199" s="5"/>
      <c r="G199" s="6"/>
      <c r="H199" s="5"/>
      <c r="I199" s="6"/>
      <c r="J199" s="5"/>
      <c r="K199" s="5"/>
      <c r="L199" s="6"/>
      <c r="M199" s="6"/>
      <c r="N199" s="6"/>
      <c r="O199" s="6"/>
      <c r="P199" s="6"/>
      <c r="Q199" s="6"/>
      <c r="R199" s="6"/>
      <c r="S199" s="6"/>
      <c r="T199" s="6"/>
      <c r="U199" s="6"/>
      <c r="V199" s="6"/>
      <c r="W199" s="6"/>
      <c r="X199" s="6"/>
      <c r="Y199" s="6"/>
      <c r="Z199" s="6"/>
      <c r="AA199" s="6"/>
      <c r="AB199" s="38"/>
      <c r="AC199" s="6"/>
      <c r="AD199" s="6"/>
      <c r="AE199" s="6"/>
      <c r="AF199" s="6"/>
      <c r="AG199" s="6"/>
      <c r="AH199" s="6"/>
      <c r="AI199" s="6"/>
      <c r="AJ199" s="6"/>
      <c r="AK199" s="6"/>
      <c r="AL199" s="6"/>
      <c r="AM199" s="6"/>
      <c r="AN199" s="6"/>
      <c r="AO199" s="6"/>
      <c r="AP199" s="6"/>
      <c r="AQ199" s="6"/>
      <c r="AR199" s="6"/>
    </row>
    <row r="200" spans="1:44" ht="12.75" customHeight="1">
      <c r="A200" s="5"/>
      <c r="B200" s="5"/>
      <c r="C200" s="6"/>
      <c r="D200" s="6"/>
      <c r="E200" s="5"/>
      <c r="F200" s="5"/>
      <c r="G200" s="6"/>
      <c r="H200" s="5"/>
      <c r="I200" s="6"/>
      <c r="J200" s="5"/>
      <c r="K200" s="5"/>
      <c r="L200" s="6"/>
      <c r="M200" s="6"/>
      <c r="N200" s="6"/>
      <c r="O200" s="6"/>
      <c r="P200" s="6"/>
      <c r="Q200" s="6"/>
      <c r="R200" s="6"/>
      <c r="S200" s="6"/>
      <c r="T200" s="6"/>
      <c r="U200" s="6"/>
      <c r="V200" s="6"/>
      <c r="W200" s="6"/>
      <c r="X200" s="6"/>
      <c r="Y200" s="6"/>
      <c r="Z200" s="6"/>
      <c r="AA200" s="6"/>
      <c r="AB200" s="38"/>
      <c r="AC200" s="6"/>
      <c r="AD200" s="6"/>
      <c r="AE200" s="6"/>
      <c r="AF200" s="6"/>
      <c r="AG200" s="6"/>
      <c r="AH200" s="6"/>
      <c r="AI200" s="6"/>
      <c r="AJ200" s="6"/>
      <c r="AK200" s="6"/>
      <c r="AL200" s="6"/>
      <c r="AM200" s="6"/>
      <c r="AN200" s="6"/>
      <c r="AO200" s="6"/>
      <c r="AP200" s="6"/>
      <c r="AQ200" s="6"/>
      <c r="AR200" s="6"/>
    </row>
    <row r="201" spans="1:44" ht="12.75" customHeight="1">
      <c r="A201" s="5"/>
      <c r="B201" s="5"/>
      <c r="C201" s="6"/>
      <c r="D201" s="6"/>
      <c r="E201" s="5"/>
      <c r="F201" s="5"/>
      <c r="G201" s="6"/>
      <c r="H201" s="5"/>
      <c r="I201" s="6"/>
      <c r="J201" s="5"/>
      <c r="K201" s="5"/>
      <c r="L201" s="6"/>
      <c r="M201" s="6"/>
      <c r="N201" s="6"/>
      <c r="O201" s="6"/>
      <c r="P201" s="6"/>
      <c r="Q201" s="6"/>
      <c r="R201" s="6"/>
      <c r="S201" s="6"/>
      <c r="T201" s="6"/>
      <c r="U201" s="6"/>
      <c r="V201" s="6"/>
      <c r="W201" s="6"/>
      <c r="X201" s="6"/>
      <c r="Y201" s="6"/>
      <c r="Z201" s="6"/>
      <c r="AA201" s="6"/>
      <c r="AB201" s="38"/>
      <c r="AC201" s="6"/>
      <c r="AD201" s="6"/>
      <c r="AE201" s="6"/>
      <c r="AF201" s="6"/>
      <c r="AG201" s="6"/>
      <c r="AH201" s="6"/>
      <c r="AI201" s="6"/>
      <c r="AJ201" s="6"/>
      <c r="AK201" s="6"/>
      <c r="AL201" s="6"/>
      <c r="AM201" s="6"/>
      <c r="AN201" s="6"/>
      <c r="AO201" s="6"/>
      <c r="AP201" s="6"/>
      <c r="AQ201" s="6"/>
      <c r="AR201" s="6"/>
    </row>
    <row r="202" spans="1:44" ht="12.75" customHeight="1">
      <c r="A202" s="5"/>
      <c r="B202" s="5"/>
      <c r="C202" s="6"/>
      <c r="D202" s="6"/>
      <c r="E202" s="5"/>
      <c r="F202" s="5"/>
      <c r="G202" s="6"/>
      <c r="H202" s="5"/>
      <c r="I202" s="6"/>
      <c r="J202" s="5"/>
      <c r="K202" s="5"/>
      <c r="L202" s="6"/>
      <c r="M202" s="6"/>
      <c r="N202" s="6"/>
      <c r="O202" s="6"/>
      <c r="P202" s="6"/>
      <c r="Q202" s="6"/>
      <c r="R202" s="6"/>
      <c r="S202" s="6"/>
      <c r="T202" s="6"/>
      <c r="U202" s="6"/>
      <c r="V202" s="6"/>
      <c r="W202" s="6"/>
      <c r="X202" s="6"/>
      <c r="Y202" s="6"/>
      <c r="Z202" s="6"/>
      <c r="AA202" s="6"/>
      <c r="AB202" s="38"/>
      <c r="AC202" s="6"/>
      <c r="AD202" s="6"/>
      <c r="AE202" s="6"/>
      <c r="AF202" s="6"/>
      <c r="AG202" s="6"/>
      <c r="AH202" s="6"/>
      <c r="AI202" s="6"/>
      <c r="AJ202" s="6"/>
      <c r="AK202" s="6"/>
      <c r="AL202" s="6"/>
      <c r="AM202" s="6"/>
      <c r="AN202" s="6"/>
      <c r="AO202" s="6"/>
      <c r="AP202" s="6"/>
      <c r="AQ202" s="6"/>
      <c r="AR202" s="6"/>
    </row>
    <row r="203" spans="1:44" ht="12.75" customHeight="1">
      <c r="A203" s="5"/>
      <c r="B203" s="5"/>
      <c r="C203" s="6"/>
      <c r="D203" s="6"/>
      <c r="E203" s="5"/>
      <c r="F203" s="5"/>
      <c r="G203" s="6"/>
      <c r="H203" s="5"/>
      <c r="I203" s="6"/>
      <c r="J203" s="5"/>
      <c r="K203" s="5"/>
      <c r="L203" s="6"/>
      <c r="M203" s="6"/>
      <c r="N203" s="6"/>
      <c r="O203" s="6"/>
      <c r="P203" s="6"/>
      <c r="Q203" s="6"/>
      <c r="R203" s="6"/>
      <c r="S203" s="6"/>
      <c r="T203" s="6"/>
      <c r="U203" s="6"/>
      <c r="V203" s="6"/>
      <c r="W203" s="6"/>
      <c r="X203" s="6"/>
      <c r="Y203" s="6"/>
      <c r="Z203" s="6"/>
      <c r="AA203" s="6"/>
      <c r="AB203" s="38"/>
      <c r="AC203" s="6"/>
      <c r="AD203" s="6"/>
      <c r="AE203" s="6"/>
      <c r="AF203" s="6"/>
      <c r="AG203" s="6"/>
      <c r="AH203" s="6"/>
      <c r="AI203" s="6"/>
      <c r="AJ203" s="6"/>
      <c r="AK203" s="6"/>
      <c r="AL203" s="6"/>
      <c r="AM203" s="6"/>
      <c r="AN203" s="6"/>
      <c r="AO203" s="6"/>
      <c r="AP203" s="6"/>
      <c r="AQ203" s="6"/>
      <c r="AR203" s="6"/>
    </row>
    <row r="204" spans="1:44" ht="12.75" customHeight="1">
      <c r="A204" s="5"/>
      <c r="B204" s="5"/>
      <c r="C204" s="6"/>
      <c r="D204" s="6"/>
      <c r="E204" s="5"/>
      <c r="F204" s="5"/>
      <c r="G204" s="6"/>
      <c r="H204" s="5"/>
      <c r="I204" s="6"/>
      <c r="J204" s="5"/>
      <c r="K204" s="5"/>
      <c r="L204" s="6"/>
      <c r="M204" s="6"/>
      <c r="N204" s="6"/>
      <c r="O204" s="6"/>
      <c r="P204" s="6"/>
      <c r="Q204" s="6"/>
      <c r="R204" s="6"/>
      <c r="S204" s="6"/>
      <c r="T204" s="6"/>
      <c r="U204" s="6"/>
      <c r="V204" s="6"/>
      <c r="W204" s="6"/>
      <c r="X204" s="6"/>
      <c r="Y204" s="6"/>
      <c r="Z204" s="6"/>
      <c r="AA204" s="6"/>
      <c r="AB204" s="38"/>
      <c r="AC204" s="6"/>
      <c r="AD204" s="6"/>
      <c r="AE204" s="6"/>
      <c r="AF204" s="6"/>
      <c r="AG204" s="6"/>
      <c r="AH204" s="6"/>
      <c r="AI204" s="6"/>
      <c r="AJ204" s="6"/>
      <c r="AK204" s="6"/>
      <c r="AL204" s="6"/>
      <c r="AM204" s="6"/>
      <c r="AN204" s="6"/>
      <c r="AO204" s="6"/>
      <c r="AP204" s="6"/>
      <c r="AQ204" s="6"/>
      <c r="AR204" s="6"/>
    </row>
    <row r="205" spans="1:44" ht="12.75" customHeight="1">
      <c r="A205" s="5"/>
      <c r="B205" s="5"/>
      <c r="C205" s="6"/>
      <c r="D205" s="6"/>
      <c r="E205" s="5"/>
      <c r="F205" s="5"/>
      <c r="G205" s="6"/>
      <c r="H205" s="5"/>
      <c r="I205" s="6"/>
      <c r="J205" s="5"/>
      <c r="K205" s="5"/>
      <c r="L205" s="6"/>
      <c r="M205" s="6"/>
      <c r="N205" s="6"/>
      <c r="O205" s="6"/>
      <c r="P205" s="6"/>
      <c r="Q205" s="6"/>
      <c r="R205" s="6"/>
      <c r="S205" s="6"/>
      <c r="T205" s="6"/>
      <c r="U205" s="6"/>
      <c r="V205" s="6"/>
      <c r="W205" s="6"/>
      <c r="X205" s="6"/>
      <c r="Y205" s="6"/>
      <c r="Z205" s="6"/>
      <c r="AA205" s="6"/>
      <c r="AB205" s="38"/>
      <c r="AC205" s="6"/>
      <c r="AD205" s="6"/>
      <c r="AE205" s="6"/>
      <c r="AF205" s="6"/>
      <c r="AG205" s="6"/>
      <c r="AH205" s="6"/>
      <c r="AI205" s="6"/>
      <c r="AJ205" s="6"/>
      <c r="AK205" s="6"/>
      <c r="AL205" s="6"/>
      <c r="AM205" s="6"/>
      <c r="AN205" s="6"/>
      <c r="AO205" s="6"/>
      <c r="AP205" s="6"/>
      <c r="AQ205" s="6"/>
      <c r="AR205" s="6"/>
    </row>
    <row r="206" spans="1:44" ht="12.75" customHeight="1">
      <c r="A206" s="5"/>
      <c r="B206" s="5"/>
      <c r="C206" s="6"/>
      <c r="D206" s="6"/>
      <c r="E206" s="5"/>
      <c r="F206" s="5"/>
      <c r="G206" s="6"/>
      <c r="H206" s="5"/>
      <c r="I206" s="6"/>
      <c r="J206" s="5"/>
      <c r="K206" s="5"/>
      <c r="L206" s="6"/>
      <c r="M206" s="6"/>
      <c r="N206" s="6"/>
      <c r="O206" s="6"/>
      <c r="P206" s="6"/>
      <c r="Q206" s="6"/>
      <c r="R206" s="6"/>
      <c r="S206" s="6"/>
      <c r="T206" s="6"/>
      <c r="U206" s="6"/>
      <c r="V206" s="6"/>
      <c r="W206" s="6"/>
      <c r="X206" s="6"/>
      <c r="Y206" s="6"/>
      <c r="Z206" s="6"/>
      <c r="AA206" s="6"/>
      <c r="AB206" s="38"/>
      <c r="AC206" s="6"/>
      <c r="AD206" s="6"/>
      <c r="AE206" s="6"/>
      <c r="AF206" s="6"/>
      <c r="AG206" s="6"/>
      <c r="AH206" s="6"/>
      <c r="AI206" s="6"/>
      <c r="AJ206" s="6"/>
      <c r="AK206" s="6"/>
      <c r="AL206" s="6"/>
      <c r="AM206" s="6"/>
      <c r="AN206" s="6"/>
      <c r="AO206" s="6"/>
      <c r="AP206" s="6"/>
      <c r="AQ206" s="6"/>
      <c r="AR206" s="6"/>
    </row>
    <row r="207" spans="1:44" ht="12.75" customHeight="1">
      <c r="A207" s="5"/>
      <c r="B207" s="5"/>
      <c r="C207" s="6"/>
      <c r="D207" s="6"/>
      <c r="E207" s="5"/>
      <c r="F207" s="5"/>
      <c r="G207" s="6"/>
      <c r="H207" s="5"/>
      <c r="I207" s="6"/>
      <c r="J207" s="5"/>
      <c r="K207" s="5"/>
      <c r="L207" s="6"/>
      <c r="M207" s="6"/>
      <c r="N207" s="6"/>
      <c r="O207" s="6"/>
      <c r="P207" s="6"/>
      <c r="Q207" s="6"/>
      <c r="R207" s="6"/>
      <c r="S207" s="6"/>
      <c r="T207" s="6"/>
      <c r="U207" s="6"/>
      <c r="V207" s="6"/>
      <c r="W207" s="6"/>
      <c r="X207" s="6"/>
      <c r="Y207" s="6"/>
      <c r="Z207" s="6"/>
      <c r="AA207" s="6"/>
      <c r="AB207" s="38"/>
      <c r="AC207" s="6"/>
      <c r="AD207" s="6"/>
      <c r="AE207" s="6"/>
      <c r="AF207" s="6"/>
      <c r="AG207" s="6"/>
      <c r="AH207" s="6"/>
      <c r="AI207" s="6"/>
      <c r="AJ207" s="6"/>
      <c r="AK207" s="6"/>
      <c r="AL207" s="6"/>
      <c r="AM207" s="6"/>
      <c r="AN207" s="6"/>
      <c r="AO207" s="6"/>
      <c r="AP207" s="6"/>
      <c r="AQ207" s="6"/>
      <c r="AR207" s="6"/>
    </row>
    <row r="208" spans="1:44"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row>
    <row r="209" spans="1:44"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row>
    <row r="210" spans="1:44"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row>
    <row r="211" spans="1:44"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row>
    <row r="212" spans="1:44"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row>
    <row r="213" spans="1:44"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row>
    <row r="214" spans="1:44"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row>
    <row r="215" spans="1:44"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row>
    <row r="216" spans="1:44"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row>
    <row r="217" spans="1:44"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row>
    <row r="218" spans="1:44"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row>
    <row r="219" spans="1:44"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row>
    <row r="220" spans="1:44"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row>
    <row r="221" spans="1:44"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row>
    <row r="222" spans="1:44"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row>
    <row r="223" spans="1:44"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row>
    <row r="224" spans="1:44"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row>
    <row r="225" spans="1:44"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row>
    <row r="226" spans="1:44"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row>
    <row r="227" spans="1:44"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row>
    <row r="228" spans="1:44"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row>
    <row r="229" spans="1:44"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row>
    <row r="230" spans="1:44"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row>
    <row r="231" spans="1:44"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row>
    <row r="232" spans="1:44"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row>
    <row r="233" spans="1:44"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row>
    <row r="234" spans="1:44"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row>
    <row r="235" spans="1:44"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row>
    <row r="236" spans="1:44"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row>
    <row r="237" spans="1:44"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row>
    <row r="238" spans="1:44"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row>
    <row r="239" spans="1:44"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row>
    <row r="240" spans="1:44"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row>
    <row r="241" spans="1:44"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row>
    <row r="242" spans="1:44"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row>
    <row r="243" spans="1:44"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row>
    <row r="244" spans="1:44"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row>
    <row r="245" spans="1:44"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row>
    <row r="246" spans="1:44"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row>
    <row r="247" spans="1:44"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row>
    <row r="248" spans="1:44"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row>
    <row r="249" spans="1:44"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row>
    <row r="250" spans="1:44"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row>
    <row r="251" spans="1:44"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row>
    <row r="252" spans="1:44"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row>
    <row r="253" spans="1:44"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row>
    <row r="254" spans="1:44"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row>
    <row r="255" spans="1:44"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row>
    <row r="256" spans="1:44"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row>
    <row r="257" spans="1:44"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row>
    <row r="258" spans="1:44"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row>
    <row r="259" spans="1:44"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row>
    <row r="260" spans="1:44"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row>
    <row r="261" spans="1:44"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row>
    <row r="262" spans="1:44"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row>
    <row r="263" spans="1:44"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row>
    <row r="264" spans="1:44"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row>
    <row r="265" spans="1:44"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row>
    <row r="266" spans="1:44"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row>
    <row r="267" spans="1:44"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row>
    <row r="268" spans="1:44"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row>
    <row r="269" spans="1:44"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row>
    <row r="270" spans="1:44"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row>
    <row r="271" spans="1:44"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row>
    <row r="272" spans="1:44"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row>
    <row r="273" spans="1:44"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row>
    <row r="274" spans="1:44"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row>
    <row r="275" spans="1:44"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row>
    <row r="276" spans="1:44"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row>
    <row r="277" spans="1:44"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row>
    <row r="278" spans="1:44"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row>
    <row r="279" spans="1:44"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row>
    <row r="280" spans="1:44"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row>
    <row r="281" spans="1:44"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row>
    <row r="282" spans="1:44"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row>
    <row r="283" spans="1:44"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row>
    <row r="284" spans="1:44"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row>
    <row r="285" spans="1:44"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row>
    <row r="286" spans="1:44"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row>
    <row r="287" spans="1:44"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row>
    <row r="288" spans="1:44"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row>
    <row r="289" spans="1:44"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row>
    <row r="290" spans="1:44"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row>
    <row r="291" spans="1:44"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row>
    <row r="292" spans="1:44"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row>
    <row r="293" spans="1:44"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row>
    <row r="294" spans="1:44"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row>
    <row r="295" spans="1:44"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row>
    <row r="296" spans="1:44"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row>
    <row r="297" spans="1:44"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row>
    <row r="298" spans="1:44"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row>
    <row r="299" spans="1:44"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row>
    <row r="300" spans="1:44"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row>
    <row r="301" spans="1:44"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row>
    <row r="302" spans="1:44"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row>
    <row r="303" spans="1:44"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row>
    <row r="304" spans="1:44"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row>
    <row r="305" spans="1:44"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row>
    <row r="306" spans="1:44"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row>
    <row r="307" spans="1:44"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row>
    <row r="308" spans="1:44"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row>
    <row r="309" spans="1:44"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row>
    <row r="310" spans="1:44"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row>
    <row r="311" spans="1:44"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row>
    <row r="312" spans="1:44"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row>
    <row r="313" spans="1:44"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row>
    <row r="314" spans="1:44"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row>
    <row r="315" spans="1:44"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row>
    <row r="316" spans="1:44"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row>
    <row r="317" spans="1:44"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row>
    <row r="318" spans="1:44"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row>
    <row r="319" spans="1:44"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row>
    <row r="320" spans="1:44"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row>
    <row r="321" spans="1:44"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row>
    <row r="322" spans="1:44"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row>
    <row r="323" spans="1:44"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row>
    <row r="324" spans="1:44"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row>
    <row r="325" spans="1:44"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row>
    <row r="326" spans="1:44"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row>
    <row r="327" spans="1:44"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row>
    <row r="328" spans="1:44"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row>
    <row r="329" spans="1:44"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row>
    <row r="330" spans="1:44"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row>
    <row r="331" spans="1:44"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row>
    <row r="333" spans="1:44"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row>
    <row r="334" spans="1:44"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row>
    <row r="335" spans="1:44"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row>
    <row r="336" spans="1:44"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row>
    <row r="337" spans="1:44"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row>
    <row r="338" spans="1:44"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row>
    <row r="339" spans="1:44"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row>
    <row r="340" spans="1:44"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row>
    <row r="341" spans="1:44"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row>
    <row r="342" spans="1:44"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row>
    <row r="343" spans="1:44"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row>
    <row r="344" spans="1:44"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row>
    <row r="345" spans="1:44"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row>
    <row r="346" spans="1:44"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row>
    <row r="347" spans="1:44"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row>
    <row r="348" spans="1:44"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row>
    <row r="349" spans="1:44"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row>
    <row r="350" spans="1:44"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row>
    <row r="351" spans="1:44"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row>
    <row r="352" spans="1:44"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row>
    <row r="353" spans="1:44"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row>
    <row r="354" spans="1:44"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row>
    <row r="355" spans="1:44"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row>
    <row r="356" spans="1:44"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row>
    <row r="357" spans="1:44"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row>
    <row r="358" spans="1:44"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row>
    <row r="359" spans="1:44"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row>
    <row r="360" spans="1:44"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row>
    <row r="361" spans="1:44"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row>
    <row r="362" spans="1:44"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row>
    <row r="363" spans="1:44"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row>
    <row r="364" spans="1:44"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row>
    <row r="365" spans="1:44"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row>
    <row r="366" spans="1:44"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row>
    <row r="367" spans="1:44"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row>
    <row r="368" spans="1:44"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row>
    <row r="369" spans="1:44"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row>
    <row r="370" spans="1:44"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row>
    <row r="371" spans="1:44"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row>
    <row r="372" spans="1:44"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row>
    <row r="373" spans="1:44"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row>
    <row r="374" spans="1:44"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row>
    <row r="375" spans="1:44"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row>
    <row r="376" spans="1:44"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row>
    <row r="377" spans="1:44"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row>
    <row r="378" spans="1:44"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row>
    <row r="379" spans="1:44"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row>
    <row r="380" spans="1:44"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row>
    <row r="381" spans="1:44"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row>
    <row r="382" spans="1:44"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row>
    <row r="383" spans="1:44"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row>
    <row r="384" spans="1:44"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row>
    <row r="385" spans="1:44"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row>
    <row r="386" spans="1:44"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row>
    <row r="387" spans="1:44"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row>
    <row r="388" spans="1:44"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row>
    <row r="389" spans="1:44"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row>
    <row r="390" spans="1:44"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row>
    <row r="391" spans="1:44"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row>
    <row r="392" spans="1:44"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row>
    <row r="393" spans="1:44"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row>
    <row r="394" spans="1:44"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row>
    <row r="395" spans="1:44"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row>
    <row r="396" spans="1:44"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row>
    <row r="397" spans="1:44"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row>
    <row r="398" spans="1:44"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row>
    <row r="399" spans="1:44"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row>
    <row r="400" spans="1:44"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row>
    <row r="401" spans="1:44"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row>
    <row r="402" spans="1:44"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row>
    <row r="403" spans="1:44"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row>
    <row r="404" spans="1:44"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row>
    <row r="405" spans="1:44"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row>
    <row r="406" spans="1:44"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row>
    <row r="407" spans="1:44"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row>
    <row r="408" spans="1:44"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row>
    <row r="409" spans="1:44"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row>
    <row r="410" spans="1:44"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row>
    <row r="411" spans="1:44"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row>
    <row r="412" spans="1:44"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row>
    <row r="413" spans="1:44"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row>
    <row r="414" spans="1:44"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row>
    <row r="415" spans="1:44"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row>
    <row r="416" spans="1:44"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row>
    <row r="417" spans="1:44"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row>
    <row r="418" spans="1:44"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row>
    <row r="419" spans="1:44"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row>
    <row r="420" spans="1:44"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row>
    <row r="421" spans="1:44"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row>
    <row r="422" spans="1:44"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row>
    <row r="423" spans="1:44"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row>
    <row r="424" spans="1:44"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row>
    <row r="425" spans="1:44"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row>
    <row r="426" spans="1:44"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row>
    <row r="427" spans="1:44"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row>
    <row r="428" spans="1:44"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row>
    <row r="429" spans="1:44"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row>
    <row r="430" spans="1:44"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row>
    <row r="431" spans="1:44"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row>
    <row r="432" spans="1:44"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row>
    <row r="433" spans="1:44"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row>
    <row r="434" spans="1:44"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row>
    <row r="435" spans="1:44"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row>
    <row r="436" spans="1:44"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row>
    <row r="437" spans="1:44"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row>
    <row r="438" spans="1:44"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row>
    <row r="439" spans="1:44"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row>
    <row r="440" spans="1:44"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row>
    <row r="441" spans="1:44"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row>
    <row r="442" spans="1:44"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row>
    <row r="443" spans="1:44"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row>
    <row r="444" spans="1:44"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row>
    <row r="445" spans="1:44"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row>
    <row r="446" spans="1:44"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row>
    <row r="447" spans="1:44"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row>
    <row r="448" spans="1:44"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row>
    <row r="449" spans="1:44"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row>
    <row r="450" spans="1:44"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row>
    <row r="451" spans="1:44"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row>
    <row r="452" spans="1:44"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row>
    <row r="453" spans="1:44"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row>
    <row r="454" spans="1:44"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row>
    <row r="455" spans="1:44"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row>
    <row r="456" spans="1:44"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row>
    <row r="457" spans="1:44"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row>
    <row r="458" spans="1:44"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row>
    <row r="459" spans="1:44"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row>
    <row r="460" spans="1:44"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row>
    <row r="461" spans="1:44"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row>
    <row r="462" spans="1:44"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row>
    <row r="463" spans="1:44"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row>
    <row r="464" spans="1:44"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row>
    <row r="465" spans="1:44"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row>
    <row r="466" spans="1:44"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row>
    <row r="467" spans="1:44"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row>
    <row r="468" spans="1:44"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row>
    <row r="469" spans="1:44"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row>
    <row r="470" spans="1:44"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row>
    <row r="471" spans="1:44"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row>
    <row r="472" spans="1:44"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row>
    <row r="473" spans="1:44"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row>
    <row r="474" spans="1:44"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row>
    <row r="475" spans="1:44"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row>
    <row r="476" spans="1:44"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row>
    <row r="477" spans="1:44"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row>
    <row r="478" spans="1:44"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row>
    <row r="479" spans="1:44"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row>
    <row r="480" spans="1:44"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row>
    <row r="481" spans="1:44"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row>
    <row r="482" spans="1:44"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row>
    <row r="483" spans="1:44"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row>
    <row r="484" spans="1:44"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row>
    <row r="485" spans="1:44"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row>
    <row r="486" spans="1:44"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row>
    <row r="487" spans="1:44"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row>
    <row r="488" spans="1:44"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row>
    <row r="489" spans="1:44"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row>
    <row r="490" spans="1:44"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row>
    <row r="491" spans="1:44"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row>
    <row r="492" spans="1:44"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row>
    <row r="493" spans="1:44"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row>
    <row r="494" spans="1:44"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row>
    <row r="495" spans="1:44"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row>
    <row r="496" spans="1:44"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row>
    <row r="497" spans="1:44"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row>
    <row r="498" spans="1:44"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row>
    <row r="499" spans="1:44"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row>
    <row r="500" spans="1:44"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row>
    <row r="501" spans="1:44"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row>
    <row r="502" spans="1:44"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row>
    <row r="503" spans="1:44"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row>
    <row r="504" spans="1:44"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row>
    <row r="505" spans="1:44"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row>
    <row r="506" spans="1:44"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row>
    <row r="507" spans="1:44"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row>
    <row r="508" spans="1:44"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row>
    <row r="509" spans="1:44"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row>
    <row r="510" spans="1:44"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row>
    <row r="511" spans="1:44"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row>
    <row r="512" spans="1:44"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row>
    <row r="513" spans="1:44"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row>
    <row r="514" spans="1:44"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row>
    <row r="515" spans="1:44"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row>
    <row r="516" spans="1:44"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row>
    <row r="517" spans="1:44"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row>
    <row r="518" spans="1:44"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row>
    <row r="519" spans="1:44"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row>
    <row r="520" spans="1:44"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row>
    <row r="521" spans="1:44"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row>
    <row r="522" spans="1:44"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row>
    <row r="523" spans="1:44"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row>
    <row r="524" spans="1:44"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row>
    <row r="525" spans="1:44"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row>
    <row r="526" spans="1:44"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row>
    <row r="527" spans="1:44"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row>
    <row r="528" spans="1:44"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row>
    <row r="529" spans="1:44"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row>
    <row r="530" spans="1:44"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row>
    <row r="531" spans="1:44"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row>
    <row r="532" spans="1:44"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row>
    <row r="533" spans="1:44"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row>
    <row r="534" spans="1:44"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row>
    <row r="535" spans="1:44"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row>
    <row r="536" spans="1:44"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row>
    <row r="537" spans="1:44"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row>
    <row r="538" spans="1:44"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row>
    <row r="539" spans="1:44"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row>
    <row r="540" spans="1:44"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row>
    <row r="541" spans="1:44"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row>
    <row r="542" spans="1:44"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row>
    <row r="543" spans="1:44"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row>
    <row r="544" spans="1:44"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row>
    <row r="545" spans="1:44"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row>
    <row r="546" spans="1:44"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row>
    <row r="547" spans="1:44"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row>
    <row r="548" spans="1:44"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row>
    <row r="549" spans="1:44"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row>
    <row r="550" spans="1:44"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row>
    <row r="551" spans="1:44"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row>
    <row r="552" spans="1:44"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row>
    <row r="553" spans="1:44"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row>
    <row r="554" spans="1:44"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row>
    <row r="555" spans="1:44"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row>
    <row r="556" spans="1:44"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row>
    <row r="557" spans="1:44"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row>
    <row r="558" spans="1:44"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row>
    <row r="559" spans="1:44"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row>
    <row r="560" spans="1:44"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row>
    <row r="561" spans="1:44"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row>
    <row r="562" spans="1:44"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row>
    <row r="563" spans="1:44"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row>
    <row r="564" spans="1:44"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row>
    <row r="565" spans="1:44"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row>
    <row r="566" spans="1:44"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row>
    <row r="567" spans="1:44"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row>
    <row r="568" spans="1:44"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row>
    <row r="569" spans="1:44"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row>
    <row r="570" spans="1:44"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row>
    <row r="571" spans="1:44"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row>
    <row r="572" spans="1:44"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row>
    <row r="573" spans="1:44"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row>
    <row r="574" spans="1:44"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row>
    <row r="575" spans="1:44"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row>
    <row r="576" spans="1:44"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row>
    <row r="577" spans="1:44"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row>
    <row r="578" spans="1:44"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row>
    <row r="579" spans="1:44"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row>
    <row r="580" spans="1:44"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row>
    <row r="581" spans="1:44"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row>
    <row r="582" spans="1:44"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row>
    <row r="583" spans="1:44"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row>
    <row r="584" spans="1:44"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row>
    <row r="585" spans="1:44"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row>
    <row r="586" spans="1:44"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row>
    <row r="587" spans="1:44"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row>
    <row r="588" spans="1:44"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row>
    <row r="589" spans="1:44"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row>
    <row r="590" spans="1:44"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row>
    <row r="591" spans="1:44"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row>
    <row r="592" spans="1:44"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row>
    <row r="593" spans="1:44"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row>
    <row r="594" spans="1:44"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row>
    <row r="595" spans="1:44"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row>
    <row r="596" spans="1:44"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row>
    <row r="597" spans="1:44"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row>
    <row r="598" spans="1:44"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row>
    <row r="599" spans="1:44"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row>
    <row r="600" spans="1:44"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row>
    <row r="601" spans="1:44"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row>
    <row r="602" spans="1:44"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row>
    <row r="603" spans="1:44"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row>
    <row r="604" spans="1:44"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row>
    <row r="605" spans="1:44"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row>
    <row r="606" spans="1:44"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row>
    <row r="607" spans="1:44"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row>
    <row r="608" spans="1:44"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row>
    <row r="609" spans="1:44"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row>
    <row r="610" spans="1:44"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row>
    <row r="611" spans="1:44"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row>
    <row r="612" spans="1:44"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row>
    <row r="613" spans="1:44"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row>
    <row r="614" spans="1:44"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row>
    <row r="615" spans="1:44"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row>
    <row r="616" spans="1:44"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row>
    <row r="617" spans="1:44"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row>
    <row r="618" spans="1:44"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row>
    <row r="619" spans="1:44"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row>
    <row r="620" spans="1:44"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row>
    <row r="621" spans="1:44"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row>
    <row r="622" spans="1:44"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row>
    <row r="623" spans="1:44"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row>
    <row r="624" spans="1:44"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row>
    <row r="625" spans="1:44"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row>
    <row r="626" spans="1:44"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row>
    <row r="627" spans="1:44"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row>
    <row r="628" spans="1:44"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row>
    <row r="629" spans="1:44"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row>
    <row r="630" spans="1:44"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row>
    <row r="631" spans="1:44"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row>
    <row r="632" spans="1:44"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row>
    <row r="633" spans="1:44"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row>
    <row r="634" spans="1:44"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row>
    <row r="635" spans="1:44"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row>
    <row r="636" spans="1:44"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row>
    <row r="637" spans="1:44"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row>
    <row r="638" spans="1:44"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row>
    <row r="639" spans="1:44"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row>
    <row r="640" spans="1:44"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row>
    <row r="641" spans="1:44"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row>
    <row r="642" spans="1:44"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row>
    <row r="643" spans="1:44"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row>
    <row r="644" spans="1:44"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row>
    <row r="645" spans="1:44"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row>
    <row r="646" spans="1:44"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row>
    <row r="647" spans="1:44"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row>
    <row r="648" spans="1:44"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row>
    <row r="649" spans="1:44"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row>
    <row r="650" spans="1:44"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row>
    <row r="651" spans="1:44"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row>
    <row r="652" spans="1:44"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row>
    <row r="653" spans="1:44"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row>
    <row r="654" spans="1:44"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row>
    <row r="655" spans="1:44"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row>
    <row r="656" spans="1:44"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row>
    <row r="657" spans="1:44"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row>
    <row r="658" spans="1:44"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row>
    <row r="659" spans="1:44"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row>
    <row r="660" spans="1:44"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row>
    <row r="661" spans="1:44"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row>
    <row r="662" spans="1:44"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row>
    <row r="663" spans="1:44"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row>
    <row r="664" spans="1:44"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row>
    <row r="665" spans="1:44"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row>
    <row r="666" spans="1:44"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row>
    <row r="667" spans="1:44"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row>
    <row r="668" spans="1:44"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row>
    <row r="669" spans="1:44"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row>
    <row r="670" spans="1:44"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row>
    <row r="671" spans="1:44"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row>
    <row r="672" spans="1:44"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row>
    <row r="673" spans="1:44"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row>
    <row r="674" spans="1:44"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row>
    <row r="675" spans="1:44"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row>
    <row r="676" spans="1:44"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row>
    <row r="677" spans="1:44"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row>
    <row r="678" spans="1:44"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row>
    <row r="679" spans="1:44"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row>
    <row r="680" spans="1:44"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row>
    <row r="681" spans="1:44"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row>
    <row r="682" spans="1:44"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row>
    <row r="683" spans="1:44"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row>
    <row r="684" spans="1:44"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row>
    <row r="685" spans="1:44"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row>
    <row r="686" spans="1:44"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row>
    <row r="687" spans="1:44"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row>
    <row r="688" spans="1:44"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row>
    <row r="689" spans="1:44"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row>
    <row r="690" spans="1:44"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row>
    <row r="691" spans="1:44"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row>
    <row r="692" spans="1:44"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row>
    <row r="693" spans="1:44"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row>
    <row r="694" spans="1:44"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row>
    <row r="695" spans="1:44"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row>
    <row r="696" spans="1:44"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row>
    <row r="697" spans="1:44"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row>
    <row r="698" spans="1:44"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row>
    <row r="699" spans="1:44"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row>
    <row r="700" spans="1:44"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row>
    <row r="701" spans="1:44"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row>
    <row r="702" spans="1:44"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row>
    <row r="703" spans="1:44"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row>
    <row r="704" spans="1:44"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row>
    <row r="705" spans="1:44"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row>
    <row r="706" spans="1:44"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row>
    <row r="707" spans="1:44"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row>
    <row r="708" spans="1:44"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row>
    <row r="709" spans="1:44"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row>
    <row r="710" spans="1:44"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row>
    <row r="711" spans="1:44"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row>
    <row r="712" spans="1:44"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row>
    <row r="713" spans="1:44"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row>
    <row r="714" spans="1:44"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row>
    <row r="715" spans="1:44"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row>
    <row r="716" spans="1:44"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row>
    <row r="717" spans="1:44"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row>
    <row r="718" spans="1:44"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row>
    <row r="719" spans="1:44"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row>
    <row r="720" spans="1:44"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row>
    <row r="721" spans="1:44"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row>
    <row r="722" spans="1:44"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row>
    <row r="723" spans="1:44"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row>
    <row r="724" spans="1:44"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row>
    <row r="725" spans="1:44"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row>
    <row r="726" spans="1:44"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row>
    <row r="727" spans="1:44"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row>
    <row r="728" spans="1:44"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row>
    <row r="729" spans="1:44"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row>
    <row r="730" spans="1:44"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row>
    <row r="731" spans="1:44"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row>
    <row r="732" spans="1:44"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row>
    <row r="733" spans="1:44"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row>
    <row r="734" spans="1:44"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row>
    <row r="735" spans="1:44"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row>
    <row r="736" spans="1:44"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row>
    <row r="737" spans="1:44"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row>
    <row r="738" spans="1:44"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row>
    <row r="739" spans="1:44"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row>
    <row r="740" spans="1:44"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row>
    <row r="741" spans="1:44"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row>
    <row r="742" spans="1:44"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row>
    <row r="743" spans="1:44"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row>
    <row r="744" spans="1:44"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row>
    <row r="745" spans="1:44"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row>
    <row r="746" spans="1:44"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row>
    <row r="747" spans="1:44"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row>
    <row r="748" spans="1:44"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row>
    <row r="749" spans="1:44"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row>
    <row r="750" spans="1:44"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row>
    <row r="751" spans="1:44"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row>
    <row r="752" spans="1:44"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row>
    <row r="753" spans="1:44"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row>
    <row r="754" spans="1:44"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row>
    <row r="755" spans="1:44"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row>
    <row r="756" spans="1:44"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row>
    <row r="757" spans="1:44"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row>
    <row r="758" spans="1:44"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row>
    <row r="759" spans="1:44"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row>
    <row r="760" spans="1:44"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row>
    <row r="761" spans="1:44"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row>
    <row r="762" spans="1:44"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row>
    <row r="763" spans="1:44"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row>
    <row r="764" spans="1:44"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row>
    <row r="765" spans="1:44"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row>
    <row r="766" spans="1:44"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row>
    <row r="767" spans="1:44"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row>
    <row r="768" spans="1:44"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row>
    <row r="769" spans="1:44"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row>
    <row r="770" spans="1:44"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row>
    <row r="771" spans="1:44"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row>
    <row r="772" spans="1:44"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row>
    <row r="773" spans="1:44"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row>
    <row r="774" spans="1:44"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row>
    <row r="775" spans="1:44"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row>
    <row r="776" spans="1:44"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row>
    <row r="777" spans="1:44"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row>
    <row r="778" spans="1:44"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row>
    <row r="779" spans="1:44"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row>
    <row r="780" spans="1:44"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row>
    <row r="781" spans="1:44"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row>
    <row r="782" spans="1:44"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row>
    <row r="783" spans="1:44"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row>
    <row r="784" spans="1:44"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row>
    <row r="785" spans="1:44"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row>
    <row r="786" spans="1:44"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row>
    <row r="787" spans="1:44"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row>
    <row r="788" spans="1:44"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row>
    <row r="789" spans="1:44"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row>
    <row r="790" spans="1:44"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row>
    <row r="791" spans="1:44"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row>
    <row r="792" spans="1:44"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row>
    <row r="793" spans="1:44"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row>
    <row r="794" spans="1:44"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row>
    <row r="795" spans="1:44"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row>
    <row r="796" spans="1:44"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row>
    <row r="797" spans="1:44"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row>
    <row r="798" spans="1:44"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row>
    <row r="799" spans="1:44"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row>
    <row r="800" spans="1:44"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row>
    <row r="801" spans="1:44"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row>
    <row r="802" spans="1:44"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row>
    <row r="803" spans="1:44"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row>
    <row r="804" spans="1:44"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row>
    <row r="805" spans="1:44"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row>
    <row r="806" spans="1:44"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row>
    <row r="807" spans="1:44"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row>
    <row r="808" spans="1:44"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row>
    <row r="809" spans="1:44"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row>
    <row r="810" spans="1:44"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row>
    <row r="811" spans="1:44"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row>
    <row r="812" spans="1:44"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row>
    <row r="813" spans="1:44"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row>
    <row r="814" spans="1:44"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row>
    <row r="815" spans="1:44"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row>
    <row r="816" spans="1:44"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row>
    <row r="817" spans="1:44"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row>
    <row r="818" spans="1:44"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row>
    <row r="819" spans="1:44"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row>
    <row r="820" spans="1:44"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row>
    <row r="821" spans="1:44"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row>
    <row r="822" spans="1:44"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row>
    <row r="823" spans="1:44"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row>
    <row r="824" spans="1:44"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row>
    <row r="825" spans="1:44"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row>
    <row r="826" spans="1:44"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row>
    <row r="827" spans="1:44"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row>
    <row r="828" spans="1:44"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row>
    <row r="829" spans="1:44"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row>
    <row r="830" spans="1:44"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row>
    <row r="831" spans="1:44"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row>
    <row r="832" spans="1:44"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row>
    <row r="833" spans="1:44"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row>
    <row r="834" spans="1:44"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row>
    <row r="835" spans="1:44"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row>
    <row r="836" spans="1:44"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row>
    <row r="837" spans="1:44"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row>
    <row r="838" spans="1:44"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row>
    <row r="839" spans="1:44"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row>
    <row r="840" spans="1:44"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row>
    <row r="841" spans="1:44"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row>
    <row r="842" spans="1:44"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row>
    <row r="843" spans="1:44"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row>
    <row r="844" spans="1:44"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row>
    <row r="845" spans="1:44"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row>
    <row r="846" spans="1:44"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row>
    <row r="847" spans="1:44"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row>
    <row r="848" spans="1:44"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row>
    <row r="849" spans="1:44"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row>
    <row r="850" spans="1:44"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row>
    <row r="851" spans="1:44"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row>
    <row r="852" spans="1:44"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row>
    <row r="853" spans="1:44"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row>
    <row r="854" spans="1:44"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row>
    <row r="855" spans="1:44"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row>
    <row r="856" spans="1:44"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row>
    <row r="857" spans="1:44"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row>
    <row r="858" spans="1:44"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row>
    <row r="859" spans="1:44"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row>
    <row r="860" spans="1:44"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row>
    <row r="861" spans="1:44"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row>
    <row r="862" spans="1:44"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row>
    <row r="863" spans="1:44"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row>
    <row r="864" spans="1:44"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row>
    <row r="865" spans="1:44"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row>
    <row r="866" spans="1:44"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row>
    <row r="867" spans="1:44"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row>
    <row r="868" spans="1:44"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row>
    <row r="869" spans="1:44"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row>
    <row r="870" spans="1:44"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row>
    <row r="871" spans="1:44"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row>
    <row r="872" spans="1:44"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row>
    <row r="873" spans="1:44"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row>
    <row r="874" spans="1:44"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row>
    <row r="875" spans="1:44"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row>
    <row r="876" spans="1:44"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row>
    <row r="877" spans="1:44"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row>
    <row r="878" spans="1:44"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row>
    <row r="879" spans="1:44"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row>
    <row r="880" spans="1:44"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row>
    <row r="881" spans="1:44"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row>
    <row r="882" spans="1:44"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row>
    <row r="883" spans="1:44"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row>
    <row r="884" spans="1:44"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row>
    <row r="885" spans="1:44"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row>
    <row r="886" spans="1:44"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row>
    <row r="887" spans="1:44"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row>
    <row r="888" spans="1:44"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row>
    <row r="889" spans="1:44"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row>
    <row r="890" spans="1:44"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row>
    <row r="891" spans="1:44"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row>
    <row r="892" spans="1:44"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row>
    <row r="893" spans="1:44"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row>
    <row r="894" spans="1:44"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row>
    <row r="895" spans="1:44"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row>
    <row r="896" spans="1:44"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row>
    <row r="897" spans="1:44"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row>
    <row r="898" spans="1:44"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row>
    <row r="899" spans="1:44"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row>
    <row r="900" spans="1:44"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row>
    <row r="901" spans="1:44"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row>
    <row r="902" spans="1:44"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row>
    <row r="903" spans="1:44"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row>
    <row r="904" spans="1:44"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row>
    <row r="905" spans="1:44"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row>
    <row r="906" spans="1:44"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row>
    <row r="907" spans="1:44"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row>
    <row r="908" spans="1:44"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row>
    <row r="909" spans="1:44"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row>
    <row r="910" spans="1:44"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row>
    <row r="911" spans="1:44"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row>
    <row r="912" spans="1:44"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row>
    <row r="913" spans="1:44"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row>
    <row r="914" spans="1:44"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row>
    <row r="915" spans="1:44"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row>
    <row r="916" spans="1:44"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row>
    <row r="917" spans="1:44"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row>
    <row r="918" spans="1:44"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row>
    <row r="919" spans="1:44"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row>
    <row r="920" spans="1:44"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row>
    <row r="921" spans="1:44"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row>
    <row r="922" spans="1:44"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row>
    <row r="923" spans="1:44"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row>
    <row r="924" spans="1:44"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row>
    <row r="925" spans="1:44"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row>
    <row r="926" spans="1:44"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row>
    <row r="927" spans="1:44"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row>
    <row r="928" spans="1:44"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row>
    <row r="929" spans="1:44"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row>
    <row r="930" spans="1:44"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row>
    <row r="931" spans="1:44"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row>
    <row r="932" spans="1:44"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row>
    <row r="933" spans="1:44"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row>
    <row r="934" spans="1:44"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row>
    <row r="935" spans="1:44"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row>
    <row r="936" spans="1:44"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row>
    <row r="937" spans="1:44"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row>
    <row r="938" spans="1:44"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row>
    <row r="939" spans="1:44"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row>
    <row r="940" spans="1:44"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row>
    <row r="941" spans="1:44"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row>
    <row r="942" spans="1:44"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row>
    <row r="943" spans="1:44"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row>
    <row r="944" spans="1:44"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row>
    <row r="945" spans="1:44"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row>
    <row r="946" spans="1:44"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row>
    <row r="947" spans="1:44"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row>
    <row r="948" spans="1:44"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row>
    <row r="949" spans="1:44"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row>
    <row r="950" spans="1:44"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row>
    <row r="951" spans="1:44"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row>
    <row r="952" spans="1:44"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row>
    <row r="953" spans="1:44"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row>
    <row r="954" spans="1:44"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row>
    <row r="955" spans="1:44"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row>
    <row r="956" spans="1:44"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row>
    <row r="957" spans="1:44"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row>
    <row r="958" spans="1:44"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row>
    <row r="959" spans="1:44"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row>
    <row r="960" spans="1:44"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row>
    <row r="961" spans="1:44"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row>
    <row r="962" spans="1:44"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row>
    <row r="963" spans="1:44"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row>
    <row r="964" spans="1:44"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row>
    <row r="965" spans="1:44"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row>
    <row r="966" spans="1:44"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row>
    <row r="967" spans="1:44"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row>
    <row r="968" spans="1:44"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row>
    <row r="969" spans="1:44"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row>
    <row r="970" spans="1:44"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row>
    <row r="971" spans="1:44"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row>
    <row r="972" spans="1:44"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row>
    <row r="973" spans="1:44"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row>
    <row r="974" spans="1:44"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row>
    <row r="975" spans="1:44"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row>
    <row r="976" spans="1:44"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row>
    <row r="977" spans="1:44"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row>
    <row r="978" spans="1:44"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row>
    <row r="979" spans="1:44"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row>
    <row r="980" spans="1:44"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row>
    <row r="981" spans="1:44"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row>
    <row r="982" spans="1:44"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row>
    <row r="983" spans="1:44"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row>
    <row r="984" spans="1:44"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row>
    <row r="985" spans="1:44"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row>
    <row r="986" spans="1:44"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row>
    <row r="987" spans="1:44"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row>
    <row r="988" spans="1:44"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row>
    <row r="989" spans="1:44"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row>
    <row r="990" spans="1:44"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row>
    <row r="991" spans="1:44"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row>
    <row r="992" spans="1:44"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row>
    <row r="993" spans="1:44"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row>
    <row r="994" spans="1:44"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row>
    <row r="995" spans="1:44"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row>
    <row r="996" spans="1:44"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row>
    <row r="997" spans="1:44"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row>
    <row r="998" spans="1:44"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row>
    <row r="999" spans="1:44"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row>
    <row r="1000" spans="1:44"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row>
  </sheetData>
  <mergeCells count="1">
    <mergeCell ref="B1:U1"/>
  </mergeCells>
  <conditionalFormatting sqref="B4:B83">
    <cfRule type="cellIs" dxfId="3" priority="1"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AQ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6.42578125" customWidth="1"/>
    <col min="3" max="4" width="8" customWidth="1"/>
    <col min="5" max="6" width="8.85546875" customWidth="1"/>
    <col min="7" max="7" width="8" customWidth="1"/>
    <col min="8" max="8" width="8.42578125" customWidth="1"/>
    <col min="9" max="9" width="8" customWidth="1"/>
    <col min="10" max="11" width="7.42578125" customWidth="1"/>
    <col min="12" max="27" width="8" customWidth="1"/>
    <col min="28" max="28" width="9.140625" customWidth="1"/>
    <col min="29" max="33" width="8" customWidth="1"/>
    <col min="34" max="43" width="17.28515625" customWidth="1"/>
  </cols>
  <sheetData>
    <row r="1" spans="1:43" ht="12.75" customHeight="1">
      <c r="A1" s="36" t="s">
        <v>0</v>
      </c>
      <c r="B1" s="85">
        <v>39641</v>
      </c>
      <c r="C1" s="83"/>
      <c r="D1" s="83"/>
      <c r="E1" s="83"/>
      <c r="F1" s="83"/>
      <c r="G1" s="83"/>
      <c r="H1" s="83"/>
      <c r="I1" s="83"/>
      <c r="J1" s="83"/>
      <c r="K1" s="83"/>
      <c r="L1" s="83"/>
      <c r="M1" s="83"/>
      <c r="N1" s="83"/>
      <c r="O1" s="83"/>
      <c r="P1" s="83"/>
      <c r="Q1" s="83"/>
      <c r="R1" s="83"/>
      <c r="S1" s="83"/>
      <c r="T1" s="83"/>
      <c r="U1" s="83"/>
      <c r="V1" s="6"/>
      <c r="W1" s="6"/>
      <c r="X1" s="6"/>
      <c r="Y1" s="6"/>
      <c r="Z1" s="6"/>
      <c r="AA1" s="6"/>
      <c r="AB1" s="38"/>
      <c r="AC1" s="6"/>
      <c r="AD1" s="6"/>
      <c r="AE1" s="6"/>
      <c r="AF1" s="6"/>
      <c r="AG1" s="6"/>
      <c r="AH1" s="6"/>
      <c r="AI1" s="6"/>
      <c r="AJ1" s="6"/>
      <c r="AK1" s="6"/>
      <c r="AL1" s="6"/>
      <c r="AM1" s="6"/>
      <c r="AN1" s="6"/>
      <c r="AO1" s="6"/>
      <c r="AP1" s="6"/>
      <c r="AQ1" s="6"/>
    </row>
    <row r="2" spans="1:43" ht="12.75" customHeight="1">
      <c r="A2" s="40" t="s">
        <v>92</v>
      </c>
      <c r="B2" s="5"/>
      <c r="C2" s="6"/>
      <c r="D2" s="6"/>
      <c r="E2" s="65"/>
      <c r="F2" s="5"/>
      <c r="G2" s="6"/>
      <c r="H2" s="5"/>
      <c r="I2" s="6"/>
      <c r="J2" s="5"/>
      <c r="K2" s="5"/>
      <c r="L2" s="6"/>
      <c r="M2" s="6"/>
      <c r="N2" s="6"/>
      <c r="O2" s="6"/>
      <c r="P2" s="65"/>
      <c r="Q2" s="65"/>
      <c r="R2" s="65"/>
      <c r="S2" s="65"/>
      <c r="T2" s="65"/>
      <c r="U2" s="67"/>
      <c r="V2" s="6"/>
      <c r="W2" s="6"/>
      <c r="X2" s="6"/>
      <c r="Y2" s="6"/>
      <c r="Z2" s="6"/>
      <c r="AA2" s="6"/>
      <c r="AB2" s="38"/>
      <c r="AC2" s="6"/>
      <c r="AD2" s="6"/>
      <c r="AE2" s="6"/>
      <c r="AF2" s="6"/>
      <c r="AG2" s="6"/>
      <c r="AH2" s="6"/>
      <c r="AI2" s="6"/>
      <c r="AJ2" s="6"/>
      <c r="AK2" s="6"/>
      <c r="AL2" s="6"/>
      <c r="AM2" s="6"/>
      <c r="AN2" s="6"/>
      <c r="AO2" s="6"/>
      <c r="AP2" s="6"/>
      <c r="AQ2" s="6"/>
    </row>
    <row r="3" spans="1:43" ht="12.75" customHeight="1">
      <c r="A3" s="4" t="s">
        <v>3</v>
      </c>
      <c r="B3" s="4" t="s">
        <v>93</v>
      </c>
      <c r="C3" s="69" t="s">
        <v>398</v>
      </c>
      <c r="D3" s="69" t="s">
        <v>408</v>
      </c>
      <c r="E3" s="7" t="s">
        <v>96</v>
      </c>
      <c r="F3" s="69" t="s">
        <v>294</v>
      </c>
      <c r="G3" s="69" t="s">
        <v>99</v>
      </c>
      <c r="H3" s="69" t="s">
        <v>401</v>
      </c>
      <c r="I3" s="69" t="s">
        <v>409</v>
      </c>
      <c r="J3" s="7" t="s">
        <v>105</v>
      </c>
      <c r="K3" s="69" t="s">
        <v>132</v>
      </c>
      <c r="L3" s="7" t="s">
        <v>403</v>
      </c>
      <c r="M3" s="7" t="s">
        <v>410</v>
      </c>
      <c r="N3" s="69" t="s">
        <v>109</v>
      </c>
      <c r="O3" s="7" t="s">
        <v>177</v>
      </c>
      <c r="P3" s="69" t="s">
        <v>404</v>
      </c>
      <c r="Q3" s="69" t="s">
        <v>178</v>
      </c>
      <c r="R3" s="7" t="s">
        <v>179</v>
      </c>
      <c r="S3" s="7" t="s">
        <v>111</v>
      </c>
      <c r="T3" s="7" t="s">
        <v>112</v>
      </c>
      <c r="U3" s="69" t="s">
        <v>113</v>
      </c>
      <c r="V3" s="69" t="s">
        <v>180</v>
      </c>
      <c r="W3" s="7" t="s">
        <v>405</v>
      </c>
      <c r="X3" s="7" t="s">
        <v>134</v>
      </c>
      <c r="Y3" s="7" t="s">
        <v>411</v>
      </c>
      <c r="Z3" s="7" t="s">
        <v>406</v>
      </c>
      <c r="AA3" s="7" t="s">
        <v>412</v>
      </c>
      <c r="AB3" s="69" t="s">
        <v>119</v>
      </c>
      <c r="AC3" s="7" t="s">
        <v>188</v>
      </c>
      <c r="AD3" s="7" t="s">
        <v>397</v>
      </c>
      <c r="AE3" s="7" t="s">
        <v>334</v>
      </c>
      <c r="AF3" s="7" t="s">
        <v>407</v>
      </c>
      <c r="AG3" s="69" t="s">
        <v>123</v>
      </c>
      <c r="AH3" s="6"/>
      <c r="AI3" s="6"/>
      <c r="AJ3" s="6"/>
      <c r="AK3" s="6"/>
      <c r="AL3" s="6"/>
      <c r="AM3" s="6"/>
      <c r="AN3" s="6"/>
      <c r="AO3" s="6"/>
      <c r="AP3" s="6"/>
      <c r="AQ3" s="6"/>
    </row>
    <row r="4" spans="1:43" ht="12.75" customHeight="1">
      <c r="A4" s="4" t="s">
        <v>7</v>
      </c>
      <c r="B4" s="5">
        <f t="shared" ref="B4:B6" si="0">SUM(C4:AG4)</f>
        <v>6</v>
      </c>
      <c r="C4" s="6"/>
      <c r="D4" s="5">
        <v>1</v>
      </c>
      <c r="E4" s="5"/>
      <c r="F4" s="5">
        <v>1</v>
      </c>
      <c r="G4" s="6"/>
      <c r="H4" s="5"/>
      <c r="I4" s="5">
        <v>2</v>
      </c>
      <c r="J4" s="5"/>
      <c r="K4" s="5"/>
      <c r="L4" s="6"/>
      <c r="M4" s="6"/>
      <c r="N4" s="6"/>
      <c r="O4" s="6"/>
      <c r="P4" s="6"/>
      <c r="Q4" s="6"/>
      <c r="R4" s="6"/>
      <c r="S4" s="6"/>
      <c r="T4" s="6"/>
      <c r="U4" s="6"/>
      <c r="V4" s="6"/>
      <c r="W4" s="6"/>
      <c r="X4" s="6"/>
      <c r="Y4" s="6"/>
      <c r="Z4" s="6"/>
      <c r="AA4" s="6"/>
      <c r="AB4" s="38">
        <v>2</v>
      </c>
      <c r="AC4" s="6"/>
      <c r="AD4" s="6"/>
      <c r="AE4" s="6"/>
      <c r="AF4" s="6"/>
      <c r="AG4" s="6"/>
      <c r="AH4" s="6"/>
      <c r="AI4" s="6"/>
      <c r="AJ4" s="6"/>
      <c r="AK4" s="6"/>
      <c r="AL4" s="6"/>
      <c r="AM4" s="6"/>
      <c r="AN4" s="6"/>
      <c r="AO4" s="6"/>
      <c r="AP4" s="6"/>
      <c r="AQ4" s="6"/>
    </row>
    <row r="5" spans="1:43" ht="12.75" customHeight="1">
      <c r="A5" s="4" t="s">
        <v>8</v>
      </c>
      <c r="B5" s="5">
        <f t="shared" si="0"/>
        <v>4</v>
      </c>
      <c r="C5" s="6"/>
      <c r="D5" s="6"/>
      <c r="E5" s="5"/>
      <c r="F5" s="5"/>
      <c r="G5" s="6"/>
      <c r="H5" s="5"/>
      <c r="I5" s="5">
        <v>1</v>
      </c>
      <c r="J5" s="5"/>
      <c r="K5" s="5"/>
      <c r="L5" s="6"/>
      <c r="M5" s="6"/>
      <c r="N5" s="6"/>
      <c r="O5" s="6"/>
      <c r="P5" s="5">
        <v>1</v>
      </c>
      <c r="Q5" s="6"/>
      <c r="R5" s="6"/>
      <c r="S5" s="6"/>
      <c r="T5" s="6"/>
      <c r="U5" s="6"/>
      <c r="V5" s="6"/>
      <c r="W5" s="6"/>
      <c r="X5" s="6"/>
      <c r="Y5" s="6"/>
      <c r="Z5" s="6"/>
      <c r="AA5" s="6"/>
      <c r="AB5" s="38">
        <v>2</v>
      </c>
      <c r="AC5" s="6"/>
      <c r="AD5" s="6"/>
      <c r="AE5" s="6"/>
      <c r="AF5" s="6"/>
      <c r="AG5" s="6"/>
      <c r="AH5" s="6"/>
      <c r="AI5" s="6"/>
      <c r="AJ5" s="6"/>
      <c r="AK5" s="6"/>
      <c r="AL5" s="6"/>
      <c r="AM5" s="6"/>
      <c r="AN5" s="6"/>
      <c r="AO5" s="6"/>
      <c r="AP5" s="6"/>
      <c r="AQ5" s="6"/>
    </row>
    <row r="6" spans="1:43" ht="12.75" customHeight="1">
      <c r="A6" s="5" t="s">
        <v>9</v>
      </c>
      <c r="B6" s="5">
        <f t="shared" si="0"/>
        <v>0</v>
      </c>
      <c r="C6" s="6"/>
      <c r="D6" s="6"/>
      <c r="E6" s="5"/>
      <c r="F6" s="5"/>
      <c r="G6" s="6"/>
      <c r="H6" s="5"/>
      <c r="I6" s="6"/>
      <c r="J6" s="5"/>
      <c r="K6" s="5"/>
      <c r="L6" s="6"/>
      <c r="M6" s="6"/>
      <c r="N6" s="6"/>
      <c r="O6" s="6"/>
      <c r="P6" s="6"/>
      <c r="Q6" s="6"/>
      <c r="R6" s="6"/>
      <c r="S6" s="6"/>
      <c r="T6" s="6"/>
      <c r="U6" s="6"/>
      <c r="V6" s="6"/>
      <c r="W6" s="6"/>
      <c r="X6" s="6"/>
      <c r="Y6" s="6"/>
      <c r="Z6" s="6"/>
      <c r="AA6" s="6"/>
      <c r="AB6" s="38"/>
      <c r="AC6" s="6"/>
      <c r="AD6" s="6"/>
      <c r="AE6" s="6"/>
      <c r="AF6" s="6"/>
      <c r="AG6" s="6"/>
      <c r="AH6" s="6"/>
      <c r="AI6" s="6"/>
      <c r="AJ6" s="6"/>
      <c r="AK6" s="6"/>
      <c r="AL6" s="6"/>
      <c r="AM6" s="6"/>
      <c r="AN6" s="6"/>
      <c r="AO6" s="6"/>
      <c r="AP6" s="6"/>
      <c r="AQ6" s="6"/>
    </row>
    <row r="7" spans="1:43" ht="12.75" customHeight="1">
      <c r="A7" s="5"/>
      <c r="B7" s="5"/>
      <c r="C7" s="6"/>
      <c r="D7" s="6"/>
      <c r="E7" s="5"/>
      <c r="F7" s="5"/>
      <c r="G7" s="6"/>
      <c r="H7" s="5"/>
      <c r="I7" s="6"/>
      <c r="J7" s="5"/>
      <c r="K7" s="5"/>
      <c r="L7" s="6"/>
      <c r="M7" s="6"/>
      <c r="N7" s="6"/>
      <c r="O7" s="6"/>
      <c r="P7" s="6"/>
      <c r="Q7" s="6"/>
      <c r="R7" s="6"/>
      <c r="S7" s="6"/>
      <c r="T7" s="6"/>
      <c r="U7" s="6"/>
      <c r="V7" s="6"/>
      <c r="W7" s="6"/>
      <c r="X7" s="6"/>
      <c r="Y7" s="6"/>
      <c r="Z7" s="6"/>
      <c r="AA7" s="6"/>
      <c r="AB7" s="38"/>
      <c r="AC7" s="6"/>
      <c r="AD7" s="6"/>
      <c r="AE7" s="6"/>
      <c r="AF7" s="6"/>
      <c r="AG7" s="6"/>
      <c r="AH7" s="6"/>
      <c r="AI7" s="6"/>
      <c r="AJ7" s="6"/>
      <c r="AK7" s="6"/>
      <c r="AL7" s="6"/>
      <c r="AM7" s="6"/>
      <c r="AN7" s="6"/>
      <c r="AO7" s="6"/>
      <c r="AP7" s="6"/>
      <c r="AQ7" s="6"/>
    </row>
    <row r="8" spans="1:43" ht="12.75" customHeight="1">
      <c r="A8" s="5" t="s">
        <v>10</v>
      </c>
      <c r="B8" s="5">
        <f t="shared" ref="B8:B12" si="1">SUM(C8:AG8)</f>
        <v>0</v>
      </c>
      <c r="C8" s="6"/>
      <c r="D8" s="6"/>
      <c r="E8" s="5"/>
      <c r="F8" s="5"/>
      <c r="G8" s="6"/>
      <c r="H8" s="5"/>
      <c r="I8" s="6"/>
      <c r="J8" s="5"/>
      <c r="K8" s="5"/>
      <c r="L8" s="6"/>
      <c r="M8" s="6"/>
      <c r="N8" s="6"/>
      <c r="O8" s="6"/>
      <c r="P8" s="6"/>
      <c r="Q8" s="6"/>
      <c r="R8" s="6"/>
      <c r="S8" s="6"/>
      <c r="T8" s="6"/>
      <c r="U8" s="6"/>
      <c r="V8" s="6"/>
      <c r="W8" s="6"/>
      <c r="X8" s="6"/>
      <c r="Y8" s="6"/>
      <c r="Z8" s="6"/>
      <c r="AA8" s="6"/>
      <c r="AB8" s="38"/>
      <c r="AC8" s="6"/>
      <c r="AD8" s="6"/>
      <c r="AE8" s="6"/>
      <c r="AF8" s="6"/>
      <c r="AG8" s="6"/>
      <c r="AH8" s="6"/>
      <c r="AI8" s="6"/>
      <c r="AJ8" s="6"/>
      <c r="AK8" s="6"/>
      <c r="AL8" s="6"/>
      <c r="AM8" s="6"/>
      <c r="AN8" s="6"/>
      <c r="AO8" s="6"/>
      <c r="AP8" s="6"/>
      <c r="AQ8" s="6"/>
    </row>
    <row r="9" spans="1:43" ht="12.75" customHeight="1">
      <c r="A9" s="4" t="s">
        <v>11</v>
      </c>
      <c r="B9" s="5">
        <f t="shared" si="1"/>
        <v>43</v>
      </c>
      <c r="C9" s="6"/>
      <c r="D9" s="5">
        <v>9</v>
      </c>
      <c r="E9" s="5"/>
      <c r="F9" s="5">
        <v>1</v>
      </c>
      <c r="G9" s="6"/>
      <c r="H9" s="5">
        <v>1</v>
      </c>
      <c r="I9" s="5">
        <v>2</v>
      </c>
      <c r="J9" s="5"/>
      <c r="K9" s="5"/>
      <c r="L9" s="6"/>
      <c r="M9" s="6"/>
      <c r="N9" s="5">
        <v>1</v>
      </c>
      <c r="O9" s="6"/>
      <c r="P9" s="5">
        <v>6</v>
      </c>
      <c r="Q9" s="5">
        <v>3</v>
      </c>
      <c r="R9" s="6"/>
      <c r="S9" s="6"/>
      <c r="T9" s="6"/>
      <c r="U9" s="6"/>
      <c r="V9" s="5">
        <v>1</v>
      </c>
      <c r="W9" s="6"/>
      <c r="X9" s="6"/>
      <c r="Y9" s="6"/>
      <c r="Z9" s="6"/>
      <c r="AA9" s="6"/>
      <c r="AB9" s="38">
        <v>19</v>
      </c>
      <c r="AC9" s="6"/>
      <c r="AD9" s="6"/>
      <c r="AE9" s="6"/>
      <c r="AF9" s="6"/>
      <c r="AG9" s="6"/>
      <c r="AH9" s="6"/>
      <c r="AI9" s="6"/>
      <c r="AJ9" s="6"/>
      <c r="AK9" s="6"/>
      <c r="AL9" s="6"/>
      <c r="AM9" s="6"/>
      <c r="AN9" s="6"/>
      <c r="AO9" s="6"/>
      <c r="AP9" s="6"/>
      <c r="AQ9" s="6"/>
    </row>
    <row r="10" spans="1:43" ht="12.75" customHeight="1">
      <c r="A10" s="5" t="s">
        <v>12</v>
      </c>
      <c r="B10" s="5">
        <f t="shared" si="1"/>
        <v>0</v>
      </c>
      <c r="C10" s="6"/>
      <c r="D10" s="6"/>
      <c r="E10" s="5"/>
      <c r="F10" s="5"/>
      <c r="G10" s="6"/>
      <c r="H10" s="5"/>
      <c r="I10" s="6"/>
      <c r="J10" s="5"/>
      <c r="K10" s="5"/>
      <c r="L10" s="6"/>
      <c r="M10" s="6"/>
      <c r="N10" s="6"/>
      <c r="O10" s="6"/>
      <c r="P10" s="6"/>
      <c r="Q10" s="6"/>
      <c r="R10" s="6"/>
      <c r="S10" s="6"/>
      <c r="T10" s="6"/>
      <c r="U10" s="6"/>
      <c r="V10" s="6"/>
      <c r="W10" s="6"/>
      <c r="X10" s="6"/>
      <c r="Y10" s="6"/>
      <c r="Z10" s="6"/>
      <c r="AA10" s="6"/>
      <c r="AB10" s="38"/>
      <c r="AC10" s="6"/>
      <c r="AD10" s="6"/>
      <c r="AE10" s="6"/>
      <c r="AF10" s="6"/>
      <c r="AG10" s="6"/>
      <c r="AH10" s="6"/>
      <c r="AI10" s="6"/>
      <c r="AJ10" s="6"/>
      <c r="AK10" s="6"/>
      <c r="AL10" s="6"/>
      <c r="AM10" s="6"/>
      <c r="AN10" s="6"/>
      <c r="AO10" s="6"/>
      <c r="AP10" s="6"/>
      <c r="AQ10" s="6"/>
    </row>
    <row r="11" spans="1:43" ht="12.75" customHeight="1">
      <c r="A11" s="4" t="s">
        <v>126</v>
      </c>
      <c r="B11" s="5">
        <f t="shared" si="1"/>
        <v>37</v>
      </c>
      <c r="C11" s="6"/>
      <c r="D11" s="5">
        <v>2</v>
      </c>
      <c r="E11" s="5"/>
      <c r="F11" s="5">
        <v>3</v>
      </c>
      <c r="G11" s="5">
        <v>2</v>
      </c>
      <c r="H11" s="5"/>
      <c r="I11" s="5">
        <v>15</v>
      </c>
      <c r="J11" s="5"/>
      <c r="K11" s="5"/>
      <c r="L11" s="6"/>
      <c r="M11" s="6"/>
      <c r="N11" s="5">
        <v>1</v>
      </c>
      <c r="O11" s="6"/>
      <c r="P11" s="5">
        <v>7</v>
      </c>
      <c r="Q11" s="5">
        <v>2</v>
      </c>
      <c r="R11" s="6"/>
      <c r="S11" s="6"/>
      <c r="T11" s="6"/>
      <c r="U11" s="5">
        <v>3</v>
      </c>
      <c r="V11" s="6"/>
      <c r="W11" s="6"/>
      <c r="X11" s="6"/>
      <c r="Y11" s="6"/>
      <c r="Z11" s="6"/>
      <c r="AA11" s="6"/>
      <c r="AB11" s="38">
        <v>2</v>
      </c>
      <c r="AC11" s="6"/>
      <c r="AD11" s="6"/>
      <c r="AE11" s="6"/>
      <c r="AF11" s="6"/>
      <c r="AG11" s="6"/>
      <c r="AH11" s="6"/>
      <c r="AI11" s="6"/>
      <c r="AJ11" s="6"/>
      <c r="AK11" s="6"/>
      <c r="AL11" s="6"/>
      <c r="AM11" s="6"/>
      <c r="AN11" s="6"/>
      <c r="AO11" s="6"/>
      <c r="AP11" s="6"/>
      <c r="AQ11" s="6"/>
    </row>
    <row r="12" spans="1:43" ht="12.75" customHeight="1">
      <c r="A12" s="4" t="s">
        <v>127</v>
      </c>
      <c r="B12" s="5">
        <f t="shared" si="1"/>
        <v>15</v>
      </c>
      <c r="C12" s="6"/>
      <c r="D12" s="6"/>
      <c r="E12" s="5"/>
      <c r="F12" s="5"/>
      <c r="G12" s="6"/>
      <c r="H12" s="5"/>
      <c r="I12" s="6"/>
      <c r="J12" s="5"/>
      <c r="K12" s="5">
        <v>12</v>
      </c>
      <c r="L12" s="6"/>
      <c r="M12" s="6"/>
      <c r="N12" s="6"/>
      <c r="O12" s="6"/>
      <c r="P12" s="5">
        <v>3</v>
      </c>
      <c r="Q12" s="6"/>
      <c r="R12" s="6"/>
      <c r="S12" s="6"/>
      <c r="T12" s="6"/>
      <c r="U12" s="6"/>
      <c r="V12" s="6"/>
      <c r="W12" s="6"/>
      <c r="X12" s="6"/>
      <c r="Y12" s="6"/>
      <c r="Z12" s="6"/>
      <c r="AA12" s="6"/>
      <c r="AB12" s="38"/>
      <c r="AC12" s="6"/>
      <c r="AD12" s="6"/>
      <c r="AE12" s="6"/>
      <c r="AF12" s="6"/>
      <c r="AG12" s="6"/>
      <c r="AH12" s="6"/>
      <c r="AI12" s="6"/>
      <c r="AJ12" s="6"/>
      <c r="AK12" s="6"/>
      <c r="AL12" s="6"/>
      <c r="AM12" s="6"/>
      <c r="AN12" s="6"/>
      <c r="AO12" s="6"/>
      <c r="AP12" s="6"/>
      <c r="AQ12" s="6"/>
    </row>
    <row r="13" spans="1:43" ht="12.75" customHeight="1">
      <c r="A13" s="5"/>
      <c r="B13" s="5"/>
      <c r="C13" s="6"/>
      <c r="D13" s="6"/>
      <c r="E13" s="5"/>
      <c r="F13" s="5"/>
      <c r="G13" s="6"/>
      <c r="H13" s="5"/>
      <c r="I13" s="6"/>
      <c r="J13" s="5"/>
      <c r="K13" s="5"/>
      <c r="L13" s="6"/>
      <c r="M13" s="6"/>
      <c r="N13" s="6"/>
      <c r="O13" s="6"/>
      <c r="P13" s="6"/>
      <c r="Q13" s="6"/>
      <c r="R13" s="6"/>
      <c r="S13" s="6"/>
      <c r="T13" s="6"/>
      <c r="U13" s="6"/>
      <c r="V13" s="6"/>
      <c r="W13" s="6"/>
      <c r="X13" s="6"/>
      <c r="Y13" s="6"/>
      <c r="Z13" s="6"/>
      <c r="AA13" s="6"/>
      <c r="AB13" s="38"/>
      <c r="AC13" s="6"/>
      <c r="AD13" s="6"/>
      <c r="AE13" s="6"/>
      <c r="AF13" s="6"/>
      <c r="AG13" s="6"/>
      <c r="AH13" s="6"/>
      <c r="AI13" s="6"/>
      <c r="AJ13" s="6"/>
      <c r="AK13" s="6"/>
      <c r="AL13" s="6"/>
      <c r="AM13" s="6"/>
      <c r="AN13" s="6"/>
      <c r="AO13" s="6"/>
      <c r="AP13" s="6"/>
      <c r="AQ13" s="6"/>
    </row>
    <row r="14" spans="1:43" ht="12.75" customHeight="1">
      <c r="A14" s="4" t="s">
        <v>16</v>
      </c>
      <c r="B14" s="5">
        <f t="shared" ref="B14:B25" si="2">SUM(C14:AG14)</f>
        <v>1</v>
      </c>
      <c r="C14" s="6"/>
      <c r="D14" s="6"/>
      <c r="E14" s="5"/>
      <c r="F14" s="5"/>
      <c r="G14" s="6"/>
      <c r="H14" s="5"/>
      <c r="I14" s="6"/>
      <c r="J14" s="5"/>
      <c r="K14" s="5"/>
      <c r="L14" s="6"/>
      <c r="M14" s="6"/>
      <c r="N14" s="6"/>
      <c r="O14" s="6"/>
      <c r="P14" s="5">
        <v>1</v>
      </c>
      <c r="Q14" s="6"/>
      <c r="R14" s="6"/>
      <c r="S14" s="6"/>
      <c r="T14" s="6"/>
      <c r="U14" s="6"/>
      <c r="V14" s="6"/>
      <c r="W14" s="6"/>
      <c r="X14" s="6"/>
      <c r="Y14" s="6"/>
      <c r="Z14" s="6"/>
      <c r="AA14" s="6"/>
      <c r="AB14" s="38"/>
      <c r="AC14" s="6"/>
      <c r="AD14" s="6"/>
      <c r="AE14" s="6"/>
      <c r="AF14" s="6"/>
      <c r="AG14" s="6"/>
      <c r="AH14" s="6"/>
      <c r="AI14" s="6"/>
      <c r="AJ14" s="6"/>
      <c r="AK14" s="6"/>
      <c r="AL14" s="6"/>
      <c r="AM14" s="6"/>
      <c r="AN14" s="6"/>
      <c r="AO14" s="6"/>
      <c r="AP14" s="6"/>
      <c r="AQ14" s="6"/>
    </row>
    <row r="15" spans="1:43" ht="12.75" customHeight="1">
      <c r="A15" s="4" t="s">
        <v>17</v>
      </c>
      <c r="B15" s="5">
        <f t="shared" si="2"/>
        <v>1</v>
      </c>
      <c r="C15" s="6"/>
      <c r="D15" s="6"/>
      <c r="E15" s="5"/>
      <c r="F15" s="5"/>
      <c r="G15" s="6"/>
      <c r="H15" s="5"/>
      <c r="I15" s="6"/>
      <c r="J15" s="5"/>
      <c r="K15" s="5"/>
      <c r="L15" s="6"/>
      <c r="M15" s="6"/>
      <c r="N15" s="6"/>
      <c r="O15" s="6"/>
      <c r="P15" s="6"/>
      <c r="Q15" s="6"/>
      <c r="R15" s="6"/>
      <c r="S15" s="6"/>
      <c r="T15" s="6"/>
      <c r="U15" s="6"/>
      <c r="V15" s="6"/>
      <c r="W15" s="6"/>
      <c r="X15" s="6"/>
      <c r="Y15" s="6"/>
      <c r="Z15" s="6"/>
      <c r="AA15" s="6"/>
      <c r="AB15" s="38">
        <v>1</v>
      </c>
      <c r="AC15" s="6"/>
      <c r="AD15" s="6"/>
      <c r="AE15" s="6"/>
      <c r="AF15" s="6"/>
      <c r="AG15" s="6"/>
      <c r="AH15" s="6"/>
      <c r="AI15" s="6"/>
      <c r="AJ15" s="6"/>
      <c r="AK15" s="6"/>
      <c r="AL15" s="6"/>
      <c r="AM15" s="6"/>
      <c r="AN15" s="6"/>
      <c r="AO15" s="6"/>
      <c r="AP15" s="6"/>
      <c r="AQ15" s="6"/>
    </row>
    <row r="16" spans="1:43" ht="12.75" customHeight="1">
      <c r="A16" s="5" t="s">
        <v>18</v>
      </c>
      <c r="B16" s="5">
        <f t="shared" si="2"/>
        <v>0</v>
      </c>
      <c r="C16" s="6"/>
      <c r="D16" s="6"/>
      <c r="E16" s="5"/>
      <c r="F16" s="5"/>
      <c r="G16" s="6"/>
      <c r="H16" s="5"/>
      <c r="I16" s="6"/>
      <c r="J16" s="5"/>
      <c r="K16" s="5"/>
      <c r="L16" s="6"/>
      <c r="M16" s="6"/>
      <c r="N16" s="6"/>
      <c r="O16" s="6"/>
      <c r="P16" s="6"/>
      <c r="Q16" s="6"/>
      <c r="R16" s="6"/>
      <c r="S16" s="6"/>
      <c r="T16" s="6"/>
      <c r="U16" s="6"/>
      <c r="V16" s="6"/>
      <c r="W16" s="6"/>
      <c r="X16" s="6"/>
      <c r="Y16" s="6"/>
      <c r="Z16" s="6"/>
      <c r="AA16" s="6"/>
      <c r="AB16" s="38"/>
      <c r="AC16" s="6"/>
      <c r="AD16" s="6"/>
      <c r="AE16" s="6"/>
      <c r="AF16" s="6"/>
      <c r="AG16" s="6"/>
      <c r="AH16" s="6"/>
      <c r="AI16" s="6"/>
      <c r="AJ16" s="6"/>
      <c r="AK16" s="6"/>
      <c r="AL16" s="6"/>
      <c r="AM16" s="6"/>
      <c r="AN16" s="6"/>
      <c r="AO16" s="6"/>
      <c r="AP16" s="6"/>
      <c r="AQ16" s="6"/>
    </row>
    <row r="17" spans="1:43" ht="12.75" customHeight="1">
      <c r="A17" s="4" t="s">
        <v>19</v>
      </c>
      <c r="B17" s="5">
        <f t="shared" si="2"/>
        <v>3</v>
      </c>
      <c r="C17" s="6"/>
      <c r="D17" s="6"/>
      <c r="E17" s="5"/>
      <c r="F17" s="5"/>
      <c r="G17" s="6"/>
      <c r="H17" s="5">
        <v>1</v>
      </c>
      <c r="I17" s="5">
        <v>1</v>
      </c>
      <c r="J17" s="5"/>
      <c r="K17" s="5"/>
      <c r="L17" s="6"/>
      <c r="M17" s="6"/>
      <c r="N17" s="6"/>
      <c r="O17" s="6"/>
      <c r="P17" s="5">
        <v>1</v>
      </c>
      <c r="Q17" s="6"/>
      <c r="R17" s="6"/>
      <c r="S17" s="6"/>
      <c r="T17" s="6"/>
      <c r="U17" s="6"/>
      <c r="V17" s="6"/>
      <c r="W17" s="6"/>
      <c r="X17" s="6"/>
      <c r="Y17" s="6"/>
      <c r="Z17" s="6"/>
      <c r="AA17" s="6"/>
      <c r="AB17" s="38"/>
      <c r="AC17" s="6"/>
      <c r="AD17" s="6"/>
      <c r="AE17" s="6"/>
      <c r="AF17" s="6"/>
      <c r="AG17" s="6"/>
      <c r="AH17" s="6"/>
      <c r="AI17" s="6"/>
      <c r="AJ17" s="6"/>
      <c r="AK17" s="6"/>
      <c r="AL17" s="6"/>
      <c r="AM17" s="6"/>
      <c r="AN17" s="6"/>
      <c r="AO17" s="6"/>
      <c r="AP17" s="6"/>
      <c r="AQ17" s="6"/>
    </row>
    <row r="18" spans="1:43" ht="12.75" customHeight="1">
      <c r="A18" s="4" t="s">
        <v>20</v>
      </c>
      <c r="B18" s="5">
        <f t="shared" si="2"/>
        <v>16</v>
      </c>
      <c r="C18" s="5">
        <v>7</v>
      </c>
      <c r="D18" s="6"/>
      <c r="E18" s="5"/>
      <c r="F18" s="5"/>
      <c r="G18" s="6"/>
      <c r="H18" s="5"/>
      <c r="I18" s="5">
        <v>9</v>
      </c>
      <c r="J18" s="5"/>
      <c r="K18" s="5"/>
      <c r="L18" s="6"/>
      <c r="M18" s="6"/>
      <c r="N18" s="6"/>
      <c r="O18" s="6"/>
      <c r="P18" s="6"/>
      <c r="Q18" s="6"/>
      <c r="R18" s="6"/>
      <c r="S18" s="6"/>
      <c r="T18" s="6"/>
      <c r="U18" s="6"/>
      <c r="V18" s="6"/>
      <c r="W18" s="6"/>
      <c r="X18" s="6"/>
      <c r="Y18" s="6"/>
      <c r="Z18" s="6"/>
      <c r="AA18" s="6"/>
      <c r="AB18" s="38"/>
      <c r="AC18" s="6"/>
      <c r="AD18" s="6"/>
      <c r="AE18" s="6"/>
      <c r="AF18" s="6"/>
      <c r="AG18" s="6"/>
      <c r="AH18" s="6"/>
      <c r="AI18" s="6"/>
      <c r="AJ18" s="6"/>
      <c r="AK18" s="6"/>
      <c r="AL18" s="6"/>
      <c r="AM18" s="6"/>
      <c r="AN18" s="6"/>
      <c r="AO18" s="6"/>
      <c r="AP18" s="6"/>
      <c r="AQ18" s="6"/>
    </row>
    <row r="19" spans="1:43" ht="12.75" customHeight="1">
      <c r="A19" s="15" t="s">
        <v>21</v>
      </c>
      <c r="B19" s="5">
        <f t="shared" si="2"/>
        <v>1</v>
      </c>
      <c r="C19" s="6"/>
      <c r="D19" s="6"/>
      <c r="E19" s="5"/>
      <c r="F19" s="5"/>
      <c r="G19" s="6"/>
      <c r="H19" s="5"/>
      <c r="I19" s="6"/>
      <c r="J19" s="5"/>
      <c r="K19" s="5"/>
      <c r="L19" s="6"/>
      <c r="M19" s="6"/>
      <c r="N19" s="6"/>
      <c r="O19" s="6"/>
      <c r="P19" s="6"/>
      <c r="Q19" s="6"/>
      <c r="R19" s="6"/>
      <c r="S19" s="6"/>
      <c r="T19" s="6"/>
      <c r="U19" s="6"/>
      <c r="V19" s="6"/>
      <c r="W19" s="6"/>
      <c r="X19" s="6"/>
      <c r="Y19" s="6"/>
      <c r="Z19" s="6"/>
      <c r="AA19" s="6"/>
      <c r="AB19" s="38">
        <v>1</v>
      </c>
      <c r="AC19" s="6"/>
      <c r="AD19" s="6"/>
      <c r="AE19" s="6"/>
      <c r="AF19" s="6"/>
      <c r="AG19" s="6"/>
      <c r="AH19" s="6"/>
      <c r="AI19" s="6"/>
      <c r="AJ19" s="6"/>
      <c r="AK19" s="6"/>
      <c r="AL19" s="6"/>
      <c r="AM19" s="6"/>
      <c r="AN19" s="6"/>
      <c r="AO19" s="6"/>
      <c r="AP19" s="6"/>
      <c r="AQ19" s="6"/>
    </row>
    <row r="20" spans="1:43" ht="12.75" customHeight="1">
      <c r="A20" s="4" t="s">
        <v>22</v>
      </c>
      <c r="B20" s="5">
        <f t="shared" si="2"/>
        <v>3</v>
      </c>
      <c r="C20" s="6"/>
      <c r="D20" s="6"/>
      <c r="E20" s="5"/>
      <c r="F20" s="5"/>
      <c r="G20" s="6"/>
      <c r="H20" s="5"/>
      <c r="I20" s="5">
        <v>1</v>
      </c>
      <c r="J20" s="5"/>
      <c r="K20" s="5">
        <v>1</v>
      </c>
      <c r="L20" s="6"/>
      <c r="M20" s="6"/>
      <c r="N20" s="6"/>
      <c r="O20" s="6"/>
      <c r="P20" s="6"/>
      <c r="Q20" s="6"/>
      <c r="R20" s="6"/>
      <c r="S20" s="6"/>
      <c r="T20" s="6"/>
      <c r="U20" s="6"/>
      <c r="V20" s="6"/>
      <c r="W20" s="6"/>
      <c r="X20" s="6"/>
      <c r="Y20" s="6"/>
      <c r="Z20" s="6"/>
      <c r="AA20" s="6"/>
      <c r="AB20" s="38">
        <v>1</v>
      </c>
      <c r="AC20" s="6"/>
      <c r="AD20" s="6"/>
      <c r="AE20" s="6"/>
      <c r="AF20" s="6"/>
      <c r="AG20" s="6"/>
      <c r="AH20" s="6"/>
      <c r="AI20" s="6"/>
      <c r="AJ20" s="6"/>
      <c r="AK20" s="6"/>
      <c r="AL20" s="6"/>
      <c r="AM20" s="6"/>
      <c r="AN20" s="6"/>
      <c r="AO20" s="6"/>
      <c r="AP20" s="6"/>
      <c r="AQ20" s="6"/>
    </row>
    <row r="21" spans="1:43" ht="12.75" customHeight="1">
      <c r="A21" s="4" t="s">
        <v>23</v>
      </c>
      <c r="B21" s="5">
        <f t="shared" si="2"/>
        <v>8</v>
      </c>
      <c r="C21" s="6"/>
      <c r="D21" s="5">
        <v>1</v>
      </c>
      <c r="E21" s="5"/>
      <c r="F21" s="5"/>
      <c r="G21" s="6"/>
      <c r="H21" s="5"/>
      <c r="I21" s="6"/>
      <c r="J21" s="5"/>
      <c r="K21" s="5">
        <v>1</v>
      </c>
      <c r="L21" s="6"/>
      <c r="M21" s="6"/>
      <c r="N21" s="6"/>
      <c r="O21" s="6"/>
      <c r="P21" s="5">
        <v>6</v>
      </c>
      <c r="Q21" s="6"/>
      <c r="R21" s="6"/>
      <c r="S21" s="6"/>
      <c r="T21" s="6"/>
      <c r="U21" s="6"/>
      <c r="V21" s="6"/>
      <c r="W21" s="6"/>
      <c r="X21" s="6"/>
      <c r="Y21" s="6"/>
      <c r="Z21" s="6"/>
      <c r="AA21" s="6"/>
      <c r="AB21" s="38"/>
      <c r="AC21" s="6"/>
      <c r="AD21" s="6"/>
      <c r="AE21" s="6"/>
      <c r="AF21" s="6"/>
      <c r="AG21" s="6"/>
      <c r="AH21" s="6"/>
      <c r="AI21" s="6"/>
      <c r="AJ21" s="6"/>
      <c r="AK21" s="6"/>
      <c r="AL21" s="6"/>
      <c r="AM21" s="6"/>
      <c r="AN21" s="6"/>
      <c r="AO21" s="6"/>
      <c r="AP21" s="6"/>
      <c r="AQ21" s="6"/>
    </row>
    <row r="22" spans="1:43" ht="12.75" customHeight="1">
      <c r="A22" s="5" t="s">
        <v>24</v>
      </c>
      <c r="B22" s="5">
        <f t="shared" si="2"/>
        <v>0</v>
      </c>
      <c r="C22" s="6"/>
      <c r="D22" s="6"/>
      <c r="E22" s="5"/>
      <c r="F22" s="5"/>
      <c r="G22" s="6"/>
      <c r="H22" s="5"/>
      <c r="I22" s="6"/>
      <c r="J22" s="5"/>
      <c r="K22" s="5"/>
      <c r="L22" s="6"/>
      <c r="M22" s="6"/>
      <c r="N22" s="6"/>
      <c r="O22" s="6"/>
      <c r="P22" s="6"/>
      <c r="Q22" s="6"/>
      <c r="R22" s="6"/>
      <c r="S22" s="6"/>
      <c r="T22" s="6"/>
      <c r="U22" s="6"/>
      <c r="V22" s="6"/>
      <c r="W22" s="6"/>
      <c r="X22" s="6"/>
      <c r="Y22" s="6"/>
      <c r="Z22" s="6"/>
      <c r="AA22" s="6"/>
      <c r="AB22" s="38"/>
      <c r="AC22" s="6"/>
      <c r="AD22" s="6"/>
      <c r="AE22" s="6"/>
      <c r="AF22" s="6"/>
      <c r="AG22" s="6"/>
      <c r="AH22" s="6"/>
      <c r="AI22" s="6"/>
      <c r="AJ22" s="6"/>
      <c r="AK22" s="6"/>
      <c r="AL22" s="6"/>
      <c r="AM22" s="6"/>
      <c r="AN22" s="6"/>
      <c r="AO22" s="6"/>
      <c r="AP22" s="6"/>
      <c r="AQ22" s="6"/>
    </row>
    <row r="23" spans="1:43" ht="12.75" customHeight="1">
      <c r="A23" s="5" t="s">
        <v>25</v>
      </c>
      <c r="B23" s="5">
        <f t="shared" si="2"/>
        <v>0</v>
      </c>
      <c r="C23" s="6"/>
      <c r="D23" s="6"/>
      <c r="E23" s="5"/>
      <c r="F23" s="5"/>
      <c r="G23" s="6"/>
      <c r="H23" s="5"/>
      <c r="I23" s="6"/>
      <c r="J23" s="5"/>
      <c r="K23" s="5"/>
      <c r="L23" s="6"/>
      <c r="M23" s="6"/>
      <c r="N23" s="6"/>
      <c r="O23" s="6"/>
      <c r="P23" s="6"/>
      <c r="Q23" s="6"/>
      <c r="R23" s="6"/>
      <c r="S23" s="6"/>
      <c r="T23" s="6"/>
      <c r="U23" s="6"/>
      <c r="V23" s="6"/>
      <c r="W23" s="6"/>
      <c r="X23" s="6"/>
      <c r="Y23" s="6"/>
      <c r="Z23" s="6"/>
      <c r="AA23" s="6"/>
      <c r="AB23" s="38"/>
      <c r="AC23" s="6"/>
      <c r="AD23" s="6"/>
      <c r="AE23" s="6"/>
      <c r="AF23" s="6"/>
      <c r="AG23" s="6"/>
      <c r="AH23" s="6"/>
      <c r="AI23" s="6"/>
      <c r="AJ23" s="6"/>
      <c r="AK23" s="6"/>
      <c r="AL23" s="6"/>
      <c r="AM23" s="6"/>
      <c r="AN23" s="6"/>
      <c r="AO23" s="6"/>
      <c r="AP23" s="6"/>
      <c r="AQ23" s="6"/>
    </row>
    <row r="24" spans="1:43" ht="12.75" customHeight="1">
      <c r="A24" s="5" t="s">
        <v>413</v>
      </c>
      <c r="B24" s="5">
        <f t="shared" si="2"/>
        <v>0</v>
      </c>
      <c r="C24" s="6"/>
      <c r="D24" s="6"/>
      <c r="E24" s="5"/>
      <c r="F24" s="5"/>
      <c r="G24" s="6"/>
      <c r="H24" s="5"/>
      <c r="I24" s="6"/>
      <c r="J24" s="5"/>
      <c r="K24" s="5"/>
      <c r="L24" s="6"/>
      <c r="M24" s="6"/>
      <c r="N24" s="6"/>
      <c r="O24" s="6"/>
      <c r="P24" s="6"/>
      <c r="Q24" s="6"/>
      <c r="R24" s="6"/>
      <c r="S24" s="6"/>
      <c r="T24" s="6"/>
      <c r="U24" s="6"/>
      <c r="V24" s="6"/>
      <c r="W24" s="6"/>
      <c r="X24" s="6"/>
      <c r="Y24" s="6"/>
      <c r="Z24" s="6"/>
      <c r="AA24" s="6"/>
      <c r="AB24" s="38"/>
      <c r="AC24" s="6"/>
      <c r="AD24" s="6"/>
      <c r="AE24" s="6"/>
      <c r="AF24" s="6"/>
      <c r="AG24" s="6"/>
      <c r="AH24" s="6"/>
      <c r="AI24" s="6"/>
      <c r="AJ24" s="6"/>
      <c r="AK24" s="6"/>
      <c r="AL24" s="6"/>
      <c r="AM24" s="6"/>
      <c r="AN24" s="6"/>
      <c r="AO24" s="6"/>
      <c r="AP24" s="6"/>
      <c r="AQ24" s="6"/>
    </row>
    <row r="25" spans="1:43" ht="12.75" customHeight="1">
      <c r="A25" s="58" t="s">
        <v>128</v>
      </c>
      <c r="B25" s="5">
        <f t="shared" si="2"/>
        <v>10</v>
      </c>
      <c r="C25" s="5">
        <v>9</v>
      </c>
      <c r="D25" s="6"/>
      <c r="E25" s="5"/>
      <c r="F25" s="5">
        <v>1</v>
      </c>
      <c r="G25" s="6"/>
      <c r="H25" s="5"/>
      <c r="I25" s="6"/>
      <c r="J25" s="5"/>
      <c r="K25" s="5"/>
      <c r="L25" s="6"/>
      <c r="M25" s="6"/>
      <c r="N25" s="6"/>
      <c r="O25" s="6"/>
      <c r="P25" s="6"/>
      <c r="Q25" s="6"/>
      <c r="R25" s="6"/>
      <c r="S25" s="6"/>
      <c r="T25" s="6"/>
      <c r="U25" s="6"/>
      <c r="V25" s="6"/>
      <c r="W25" s="6"/>
      <c r="X25" s="6"/>
      <c r="Y25" s="6"/>
      <c r="Z25" s="6"/>
      <c r="AA25" s="6"/>
      <c r="AB25" s="38"/>
      <c r="AC25" s="6"/>
      <c r="AD25" s="6"/>
      <c r="AE25" s="6"/>
      <c r="AF25" s="6"/>
      <c r="AG25" s="6"/>
      <c r="AH25" s="6"/>
      <c r="AI25" s="6"/>
      <c r="AJ25" s="6"/>
      <c r="AK25" s="6"/>
      <c r="AL25" s="6"/>
      <c r="AM25" s="6"/>
      <c r="AN25" s="6"/>
      <c r="AO25" s="6"/>
      <c r="AP25" s="6"/>
      <c r="AQ25" s="6"/>
    </row>
    <row r="26" spans="1:43" ht="12.75" customHeight="1">
      <c r="A26" s="5"/>
      <c r="B26" s="5"/>
      <c r="C26" s="6"/>
      <c r="D26" s="6"/>
      <c r="E26" s="5"/>
      <c r="F26" s="5"/>
      <c r="G26" s="6"/>
      <c r="H26" s="5"/>
      <c r="I26" s="6"/>
      <c r="J26" s="5"/>
      <c r="K26" s="5"/>
      <c r="L26" s="6"/>
      <c r="M26" s="6"/>
      <c r="N26" s="6"/>
      <c r="O26" s="6"/>
      <c r="P26" s="6"/>
      <c r="Q26" s="6"/>
      <c r="R26" s="6"/>
      <c r="S26" s="6"/>
      <c r="T26" s="6"/>
      <c r="U26" s="6"/>
      <c r="V26" s="6"/>
      <c r="W26" s="6"/>
      <c r="X26" s="6"/>
      <c r="Y26" s="6"/>
      <c r="Z26" s="6"/>
      <c r="AA26" s="6"/>
      <c r="AB26" s="38"/>
      <c r="AC26" s="6"/>
      <c r="AD26" s="6"/>
      <c r="AE26" s="6"/>
      <c r="AF26" s="6"/>
      <c r="AG26" s="6"/>
      <c r="AH26" s="6"/>
      <c r="AI26" s="6"/>
      <c r="AJ26" s="6"/>
      <c r="AK26" s="6"/>
      <c r="AL26" s="6"/>
      <c r="AM26" s="6"/>
      <c r="AN26" s="6"/>
      <c r="AO26" s="6"/>
      <c r="AP26" s="6"/>
      <c r="AQ26" s="6"/>
    </row>
    <row r="27" spans="1:43" ht="12.75" customHeight="1">
      <c r="A27" s="4" t="s">
        <v>27</v>
      </c>
      <c r="B27" s="5">
        <f t="shared" ref="B27:B28" si="3">SUM(C27:AG27)</f>
        <v>14</v>
      </c>
      <c r="C27" s="6"/>
      <c r="D27" s="6"/>
      <c r="E27" s="5"/>
      <c r="F27" s="5"/>
      <c r="G27" s="6"/>
      <c r="H27" s="5"/>
      <c r="I27" s="5">
        <v>2</v>
      </c>
      <c r="J27" s="5"/>
      <c r="K27" s="5">
        <v>1</v>
      </c>
      <c r="L27" s="6"/>
      <c r="M27" s="6"/>
      <c r="N27" s="6"/>
      <c r="O27" s="6"/>
      <c r="P27" s="5">
        <v>4</v>
      </c>
      <c r="Q27" s="6"/>
      <c r="R27" s="6"/>
      <c r="S27" s="6"/>
      <c r="T27" s="6"/>
      <c r="U27" s="6"/>
      <c r="V27" s="6"/>
      <c r="W27" s="6"/>
      <c r="X27" s="6"/>
      <c r="Y27" s="6"/>
      <c r="Z27" s="6"/>
      <c r="AA27" s="6"/>
      <c r="AB27" s="38">
        <v>7</v>
      </c>
      <c r="AC27" s="6"/>
      <c r="AD27" s="6"/>
      <c r="AE27" s="6"/>
      <c r="AF27" s="6"/>
      <c r="AG27" s="6"/>
      <c r="AH27" s="6"/>
      <c r="AI27" s="6"/>
      <c r="AJ27" s="6"/>
      <c r="AK27" s="6"/>
      <c r="AL27" s="6"/>
      <c r="AM27" s="6"/>
      <c r="AN27" s="6"/>
      <c r="AO27" s="6"/>
      <c r="AP27" s="6"/>
      <c r="AQ27" s="6"/>
    </row>
    <row r="28" spans="1:43" ht="12.75" customHeight="1">
      <c r="A28" s="4" t="s">
        <v>28</v>
      </c>
      <c r="B28" s="5">
        <f t="shared" si="3"/>
        <v>13</v>
      </c>
      <c r="C28" s="6"/>
      <c r="D28" s="6"/>
      <c r="E28" s="5"/>
      <c r="F28" s="5"/>
      <c r="G28" s="6"/>
      <c r="H28" s="5"/>
      <c r="I28" s="6"/>
      <c r="J28" s="5"/>
      <c r="K28" s="5"/>
      <c r="L28" s="6"/>
      <c r="M28" s="6"/>
      <c r="N28" s="6"/>
      <c r="O28" s="6"/>
      <c r="P28" s="6"/>
      <c r="Q28" s="6"/>
      <c r="R28" s="6"/>
      <c r="S28" s="6"/>
      <c r="T28" s="6"/>
      <c r="U28" s="6"/>
      <c r="V28" s="6"/>
      <c r="W28" s="6"/>
      <c r="X28" s="6"/>
      <c r="Y28" s="6"/>
      <c r="Z28" s="6"/>
      <c r="AA28" s="6"/>
      <c r="AB28" s="38">
        <v>13</v>
      </c>
      <c r="AC28" s="6"/>
      <c r="AD28" s="6"/>
      <c r="AE28" s="6"/>
      <c r="AF28" s="6"/>
      <c r="AG28" s="6"/>
      <c r="AH28" s="6"/>
      <c r="AI28" s="6"/>
      <c r="AJ28" s="6"/>
      <c r="AK28" s="6"/>
      <c r="AL28" s="6"/>
      <c r="AM28" s="6"/>
      <c r="AN28" s="6"/>
      <c r="AO28" s="6"/>
      <c r="AP28" s="6"/>
      <c r="AQ28" s="6"/>
    </row>
    <row r="29" spans="1:43" ht="12.75" customHeight="1">
      <c r="A29" s="5"/>
      <c r="B29" s="5"/>
      <c r="C29" s="6"/>
      <c r="D29" s="6"/>
      <c r="E29" s="5"/>
      <c r="F29" s="5"/>
      <c r="G29" s="6"/>
      <c r="H29" s="5"/>
      <c r="I29" s="6"/>
      <c r="J29" s="5"/>
      <c r="K29" s="5"/>
      <c r="L29" s="6"/>
      <c r="M29" s="6"/>
      <c r="N29" s="6"/>
      <c r="O29" s="6"/>
      <c r="P29" s="6"/>
      <c r="Q29" s="6"/>
      <c r="R29" s="6"/>
      <c r="S29" s="6"/>
      <c r="T29" s="6"/>
      <c r="U29" s="6"/>
      <c r="V29" s="6"/>
      <c r="W29" s="6"/>
      <c r="X29" s="6"/>
      <c r="Y29" s="6"/>
      <c r="Z29" s="6"/>
      <c r="AA29" s="6"/>
      <c r="AB29" s="38"/>
      <c r="AC29" s="6"/>
      <c r="AD29" s="6"/>
      <c r="AE29" s="6"/>
      <c r="AF29" s="6"/>
      <c r="AG29" s="6"/>
      <c r="AH29" s="6"/>
      <c r="AI29" s="6"/>
      <c r="AJ29" s="6"/>
      <c r="AK29" s="6"/>
      <c r="AL29" s="6"/>
      <c r="AM29" s="6"/>
      <c r="AN29" s="6"/>
      <c r="AO29" s="6"/>
      <c r="AP29" s="6"/>
      <c r="AQ29" s="6"/>
    </row>
    <row r="30" spans="1:43" ht="12.75" customHeight="1">
      <c r="A30" s="5" t="s">
        <v>30</v>
      </c>
      <c r="B30" s="5">
        <f>SUM(C30:AG30)</f>
        <v>0</v>
      </c>
      <c r="C30" s="6"/>
      <c r="D30" s="6"/>
      <c r="E30" s="5"/>
      <c r="F30" s="5"/>
      <c r="G30" s="6"/>
      <c r="H30" s="5"/>
      <c r="I30" s="6"/>
      <c r="J30" s="5"/>
      <c r="K30" s="5"/>
      <c r="L30" s="6"/>
      <c r="M30" s="6"/>
      <c r="N30" s="6"/>
      <c r="O30" s="6"/>
      <c r="P30" s="6"/>
      <c r="Q30" s="6"/>
      <c r="R30" s="6"/>
      <c r="S30" s="6"/>
      <c r="T30" s="6"/>
      <c r="U30" s="6"/>
      <c r="V30" s="6"/>
      <c r="W30" s="6"/>
      <c r="X30" s="6"/>
      <c r="Y30" s="6"/>
      <c r="Z30" s="6"/>
      <c r="AA30" s="6"/>
      <c r="AB30" s="38"/>
      <c r="AC30" s="6"/>
      <c r="AD30" s="6"/>
      <c r="AE30" s="6"/>
      <c r="AF30" s="6"/>
      <c r="AG30" s="6"/>
      <c r="AH30" s="6"/>
      <c r="AI30" s="6"/>
      <c r="AJ30" s="6"/>
      <c r="AK30" s="6"/>
      <c r="AL30" s="6"/>
      <c r="AM30" s="6"/>
      <c r="AN30" s="6"/>
      <c r="AO30" s="6"/>
      <c r="AP30" s="6"/>
      <c r="AQ30" s="6"/>
    </row>
    <row r="31" spans="1:43" ht="12.75" customHeight="1">
      <c r="A31" s="5"/>
      <c r="B31" s="5"/>
      <c r="C31" s="6"/>
      <c r="D31" s="6"/>
      <c r="E31" s="5"/>
      <c r="F31" s="5"/>
      <c r="G31" s="6"/>
      <c r="H31" s="5"/>
      <c r="I31" s="6"/>
      <c r="J31" s="5"/>
      <c r="K31" s="5"/>
      <c r="L31" s="6"/>
      <c r="M31" s="6"/>
      <c r="N31" s="6"/>
      <c r="O31" s="6"/>
      <c r="P31" s="6"/>
      <c r="Q31" s="6"/>
      <c r="R31" s="6"/>
      <c r="S31" s="6"/>
      <c r="T31" s="6"/>
      <c r="U31" s="6"/>
      <c r="V31" s="6"/>
      <c r="W31" s="6"/>
      <c r="X31" s="6"/>
      <c r="Y31" s="6"/>
      <c r="Z31" s="6"/>
      <c r="AA31" s="6"/>
      <c r="AB31" s="38"/>
      <c r="AC31" s="6"/>
      <c r="AD31" s="6"/>
      <c r="AE31" s="6"/>
      <c r="AF31" s="6"/>
      <c r="AG31" s="6"/>
      <c r="AH31" s="6"/>
      <c r="AI31" s="6"/>
      <c r="AJ31" s="6"/>
      <c r="AK31" s="6"/>
      <c r="AL31" s="6"/>
      <c r="AM31" s="6"/>
      <c r="AN31" s="6"/>
      <c r="AO31" s="6"/>
      <c r="AP31" s="6"/>
      <c r="AQ31" s="6"/>
    </row>
    <row r="32" spans="1:43" ht="12.75" customHeight="1">
      <c r="A32" s="4" t="s">
        <v>31</v>
      </c>
      <c r="B32" s="5">
        <f t="shared" ref="B32:B38" si="4">SUM(C32:AG32)</f>
        <v>7</v>
      </c>
      <c r="C32" s="6"/>
      <c r="D32" s="6"/>
      <c r="E32" s="5"/>
      <c r="F32" s="5">
        <v>1</v>
      </c>
      <c r="G32" s="6"/>
      <c r="H32" s="5">
        <v>1</v>
      </c>
      <c r="I32" s="6"/>
      <c r="J32" s="5"/>
      <c r="K32" s="5">
        <v>1</v>
      </c>
      <c r="L32" s="6"/>
      <c r="M32" s="6"/>
      <c r="N32" s="5">
        <v>1</v>
      </c>
      <c r="O32" s="6"/>
      <c r="P32" s="5">
        <v>3</v>
      </c>
      <c r="Q32" s="6"/>
      <c r="R32" s="6"/>
      <c r="S32" s="6"/>
      <c r="T32" s="6"/>
      <c r="U32" s="6"/>
      <c r="V32" s="6"/>
      <c r="W32" s="6"/>
      <c r="X32" s="6"/>
      <c r="Y32" s="6"/>
      <c r="Z32" s="6"/>
      <c r="AA32" s="6"/>
      <c r="AB32" s="38"/>
      <c r="AC32" s="6"/>
      <c r="AD32" s="6"/>
      <c r="AE32" s="6"/>
      <c r="AF32" s="6"/>
      <c r="AG32" s="6"/>
      <c r="AH32" s="6"/>
      <c r="AI32" s="6"/>
      <c r="AJ32" s="6"/>
      <c r="AK32" s="6"/>
      <c r="AL32" s="6"/>
      <c r="AM32" s="6"/>
      <c r="AN32" s="6"/>
      <c r="AO32" s="6"/>
      <c r="AP32" s="6"/>
      <c r="AQ32" s="6"/>
    </row>
    <row r="33" spans="1:43" ht="12.75" customHeight="1">
      <c r="A33" s="5" t="s">
        <v>32</v>
      </c>
      <c r="B33" s="5">
        <f t="shared" si="4"/>
        <v>0</v>
      </c>
      <c r="C33" s="6"/>
      <c r="D33" s="6"/>
      <c r="E33" s="5"/>
      <c r="F33" s="5"/>
      <c r="G33" s="5"/>
      <c r="H33" s="5"/>
      <c r="I33" s="6"/>
      <c r="J33" s="5"/>
      <c r="K33" s="5"/>
      <c r="L33" s="6"/>
      <c r="M33" s="6"/>
      <c r="N33" s="6"/>
      <c r="O33" s="6"/>
      <c r="P33" s="6"/>
      <c r="Q33" s="6"/>
      <c r="R33" s="6"/>
      <c r="S33" s="6"/>
      <c r="T33" s="6"/>
      <c r="U33" s="6"/>
      <c r="V33" s="6"/>
      <c r="W33" s="6"/>
      <c r="X33" s="6"/>
      <c r="Y33" s="6"/>
      <c r="Z33" s="6"/>
      <c r="AA33" s="6"/>
      <c r="AB33" s="38"/>
      <c r="AC33" s="6"/>
      <c r="AD33" s="6"/>
      <c r="AE33" s="6"/>
      <c r="AF33" s="6"/>
      <c r="AG33" s="6"/>
      <c r="AH33" s="6"/>
      <c r="AI33" s="6"/>
      <c r="AJ33" s="6"/>
      <c r="AK33" s="6"/>
      <c r="AL33" s="6"/>
      <c r="AM33" s="6"/>
      <c r="AN33" s="6"/>
      <c r="AO33" s="6"/>
      <c r="AP33" s="6"/>
      <c r="AQ33" s="6"/>
    </row>
    <row r="34" spans="1:43" ht="12.75" customHeight="1">
      <c r="A34" s="58" t="s">
        <v>33</v>
      </c>
      <c r="B34" s="5">
        <f t="shared" si="4"/>
        <v>9</v>
      </c>
      <c r="C34" s="17"/>
      <c r="D34" s="17"/>
      <c r="E34" s="17"/>
      <c r="F34" s="17"/>
      <c r="G34" s="17"/>
      <c r="H34" s="17"/>
      <c r="I34" s="17">
        <v>1</v>
      </c>
      <c r="J34" s="17"/>
      <c r="K34" s="17">
        <v>3</v>
      </c>
      <c r="L34" s="17"/>
      <c r="M34" s="17"/>
      <c r="N34" s="17"/>
      <c r="O34" s="17"/>
      <c r="P34" s="17">
        <v>5</v>
      </c>
      <c r="Q34" s="17"/>
      <c r="R34" s="17"/>
      <c r="S34" s="17"/>
      <c r="T34" s="17"/>
      <c r="U34" s="17"/>
      <c r="V34" s="6"/>
      <c r="W34" s="6"/>
      <c r="X34" s="6"/>
      <c r="Y34" s="6"/>
      <c r="Z34" s="6"/>
      <c r="AA34" s="6"/>
      <c r="AB34" s="38"/>
      <c r="AC34" s="6"/>
      <c r="AD34" s="6"/>
      <c r="AE34" s="6"/>
      <c r="AF34" s="6"/>
      <c r="AG34" s="6"/>
      <c r="AH34" s="6"/>
      <c r="AI34" s="6"/>
      <c r="AJ34" s="6"/>
      <c r="AK34" s="6"/>
      <c r="AL34" s="6"/>
      <c r="AM34" s="6"/>
      <c r="AN34" s="6"/>
      <c r="AO34" s="6"/>
      <c r="AP34" s="6"/>
      <c r="AQ34" s="6"/>
    </row>
    <row r="35" spans="1:43" ht="12.75" customHeight="1">
      <c r="A35" s="5" t="s">
        <v>414</v>
      </c>
      <c r="B35" s="5">
        <f t="shared" si="4"/>
        <v>0</v>
      </c>
      <c r="C35" s="6"/>
      <c r="D35" s="6"/>
      <c r="E35" s="5"/>
      <c r="F35" s="5"/>
      <c r="G35" s="6"/>
      <c r="H35" s="5"/>
      <c r="I35" s="6"/>
      <c r="J35" s="5"/>
      <c r="K35" s="5"/>
      <c r="L35" s="6"/>
      <c r="M35" s="6"/>
      <c r="N35" s="6"/>
      <c r="O35" s="6"/>
      <c r="P35" s="6"/>
      <c r="Q35" s="6"/>
      <c r="R35" s="6"/>
      <c r="S35" s="6"/>
      <c r="T35" s="6"/>
      <c r="U35" s="6"/>
      <c r="V35" s="6"/>
      <c r="W35" s="6"/>
      <c r="X35" s="6"/>
      <c r="Y35" s="6"/>
      <c r="Z35" s="6"/>
      <c r="AA35" s="6"/>
      <c r="AB35" s="38"/>
      <c r="AC35" s="6"/>
      <c r="AD35" s="6"/>
      <c r="AE35" s="6"/>
      <c r="AF35" s="6"/>
      <c r="AG35" s="6"/>
      <c r="AH35" s="6"/>
      <c r="AI35" s="6"/>
      <c r="AJ35" s="6"/>
      <c r="AK35" s="6"/>
      <c r="AL35" s="6"/>
      <c r="AM35" s="6"/>
      <c r="AN35" s="6"/>
      <c r="AO35" s="6"/>
      <c r="AP35" s="6"/>
      <c r="AQ35" s="6"/>
    </row>
    <row r="36" spans="1:43" ht="12.75" customHeight="1">
      <c r="A36" s="5" t="s">
        <v>36</v>
      </c>
      <c r="B36" s="5">
        <f t="shared" si="4"/>
        <v>0</v>
      </c>
      <c r="C36" s="6"/>
      <c r="D36" s="6"/>
      <c r="E36" s="5"/>
      <c r="F36" s="5"/>
      <c r="G36" s="6"/>
      <c r="H36" s="5"/>
      <c r="I36" s="6"/>
      <c r="J36" s="5"/>
      <c r="K36" s="5"/>
      <c r="L36" s="6"/>
      <c r="M36" s="6"/>
      <c r="N36" s="6"/>
      <c r="O36" s="6"/>
      <c r="P36" s="6"/>
      <c r="Q36" s="6"/>
      <c r="R36" s="6"/>
      <c r="S36" s="6"/>
      <c r="T36" s="6"/>
      <c r="U36" s="6"/>
      <c r="V36" s="6"/>
      <c r="W36" s="6"/>
      <c r="X36" s="6"/>
      <c r="Y36" s="6"/>
      <c r="Z36" s="6"/>
      <c r="AA36" s="6"/>
      <c r="AB36" s="38"/>
      <c r="AC36" s="6"/>
      <c r="AD36" s="6"/>
      <c r="AE36" s="6"/>
      <c r="AF36" s="6"/>
      <c r="AG36" s="6"/>
      <c r="AH36" s="6"/>
      <c r="AI36" s="6"/>
      <c r="AJ36" s="6"/>
      <c r="AK36" s="6"/>
      <c r="AL36" s="6"/>
      <c r="AM36" s="6"/>
      <c r="AN36" s="6"/>
      <c r="AO36" s="6"/>
      <c r="AP36" s="6"/>
      <c r="AQ36" s="6"/>
    </row>
    <row r="37" spans="1:43" ht="12.75" customHeight="1">
      <c r="A37" s="5" t="s">
        <v>129</v>
      </c>
      <c r="B37" s="5">
        <f t="shared" si="4"/>
        <v>0</v>
      </c>
      <c r="C37" s="6"/>
      <c r="D37" s="6"/>
      <c r="E37" s="5"/>
      <c r="F37" s="5"/>
      <c r="G37" s="6"/>
      <c r="H37" s="5"/>
      <c r="I37" s="6"/>
      <c r="J37" s="5"/>
      <c r="K37" s="5"/>
      <c r="L37" s="6"/>
      <c r="M37" s="6"/>
      <c r="N37" s="6"/>
      <c r="O37" s="6"/>
      <c r="P37" s="6"/>
      <c r="Q37" s="6"/>
      <c r="R37" s="6"/>
      <c r="S37" s="6"/>
      <c r="T37" s="6"/>
      <c r="U37" s="6"/>
      <c r="V37" s="6"/>
      <c r="W37" s="6"/>
      <c r="X37" s="6"/>
      <c r="Y37" s="6"/>
      <c r="Z37" s="6"/>
      <c r="AA37" s="6"/>
      <c r="AB37" s="38"/>
      <c r="AC37" s="6"/>
      <c r="AD37" s="6"/>
      <c r="AE37" s="6"/>
      <c r="AF37" s="6"/>
      <c r="AG37" s="6"/>
      <c r="AH37" s="6"/>
      <c r="AI37" s="6"/>
      <c r="AJ37" s="6"/>
      <c r="AK37" s="6"/>
      <c r="AL37" s="6"/>
      <c r="AM37" s="6"/>
      <c r="AN37" s="6"/>
      <c r="AO37" s="6"/>
      <c r="AP37" s="6"/>
      <c r="AQ37" s="6"/>
    </row>
    <row r="38" spans="1:43" ht="12.75" customHeight="1">
      <c r="A38" s="58" t="s">
        <v>37</v>
      </c>
      <c r="B38" s="5">
        <f t="shared" si="4"/>
        <v>0</v>
      </c>
      <c r="C38" s="17"/>
      <c r="D38" s="17"/>
      <c r="E38" s="17"/>
      <c r="F38" s="17"/>
      <c r="G38" s="17"/>
      <c r="H38" s="17"/>
      <c r="I38" s="17"/>
      <c r="J38" s="17"/>
      <c r="K38" s="17"/>
      <c r="L38" s="17"/>
      <c r="M38" s="17"/>
      <c r="N38" s="17"/>
      <c r="O38" s="17"/>
      <c r="P38" s="17"/>
      <c r="Q38" s="17"/>
      <c r="R38" s="17"/>
      <c r="S38" s="17"/>
      <c r="T38" s="17"/>
      <c r="U38" s="17"/>
      <c r="V38" s="6"/>
      <c r="W38" s="6"/>
      <c r="X38" s="6"/>
      <c r="Y38" s="6"/>
      <c r="Z38" s="6"/>
      <c r="AA38" s="6"/>
      <c r="AB38" s="38"/>
      <c r="AC38" s="6"/>
      <c r="AD38" s="6"/>
      <c r="AE38" s="6"/>
      <c r="AF38" s="6"/>
      <c r="AG38" s="6"/>
      <c r="AH38" s="6"/>
      <c r="AI38" s="6"/>
      <c r="AJ38" s="6"/>
      <c r="AK38" s="6"/>
      <c r="AL38" s="6"/>
      <c r="AM38" s="6"/>
      <c r="AN38" s="6"/>
      <c r="AO38" s="6"/>
      <c r="AP38" s="6"/>
      <c r="AQ38" s="6"/>
    </row>
    <row r="39" spans="1:43" ht="12.75" customHeight="1">
      <c r="A39" s="5"/>
      <c r="B39" s="5"/>
      <c r="C39" s="6"/>
      <c r="D39" s="6"/>
      <c r="E39" s="5"/>
      <c r="F39" s="5"/>
      <c r="G39" s="6"/>
      <c r="H39" s="5"/>
      <c r="I39" s="6"/>
      <c r="J39" s="5"/>
      <c r="K39" s="5"/>
      <c r="L39" s="6"/>
      <c r="M39" s="6"/>
      <c r="N39" s="6"/>
      <c r="O39" s="6"/>
      <c r="P39" s="6"/>
      <c r="Q39" s="6"/>
      <c r="R39" s="6"/>
      <c r="S39" s="6"/>
      <c r="T39" s="6"/>
      <c r="U39" s="6"/>
      <c r="V39" s="6"/>
      <c r="W39" s="6"/>
      <c r="X39" s="6"/>
      <c r="Y39" s="6"/>
      <c r="Z39" s="6"/>
      <c r="AA39" s="6"/>
      <c r="AB39" s="38"/>
      <c r="AC39" s="6"/>
      <c r="AD39" s="6"/>
      <c r="AE39" s="6"/>
      <c r="AF39" s="6"/>
      <c r="AG39" s="6"/>
      <c r="AH39" s="6"/>
      <c r="AI39" s="6"/>
      <c r="AJ39" s="6"/>
      <c r="AK39" s="6"/>
      <c r="AL39" s="6"/>
      <c r="AM39" s="6"/>
      <c r="AN39" s="6"/>
      <c r="AO39" s="6"/>
      <c r="AP39" s="6"/>
      <c r="AQ39" s="6"/>
    </row>
    <row r="40" spans="1:43" ht="12.75" customHeight="1">
      <c r="A40" s="5" t="s">
        <v>416</v>
      </c>
      <c r="B40" s="5">
        <f t="shared" ref="B40:B45" si="5">SUM(C40:AG40)</f>
        <v>0</v>
      </c>
      <c r="C40" s="6"/>
      <c r="D40" s="6"/>
      <c r="E40" s="5"/>
      <c r="F40" s="5"/>
      <c r="G40" s="6"/>
      <c r="H40" s="5"/>
      <c r="I40" s="6"/>
      <c r="J40" s="5"/>
      <c r="K40" s="5"/>
      <c r="L40" s="6"/>
      <c r="M40" s="6"/>
      <c r="N40" s="6"/>
      <c r="O40" s="6"/>
      <c r="P40" s="6"/>
      <c r="Q40" s="6"/>
      <c r="R40" s="6"/>
      <c r="S40" s="6"/>
      <c r="T40" s="6"/>
      <c r="U40" s="6"/>
      <c r="V40" s="6"/>
      <c r="W40" s="6"/>
      <c r="X40" s="6"/>
      <c r="Y40" s="6"/>
      <c r="Z40" s="6"/>
      <c r="AA40" s="6"/>
      <c r="AB40" s="38"/>
      <c r="AC40" s="6"/>
      <c r="AD40" s="6"/>
      <c r="AE40" s="6"/>
      <c r="AF40" s="6"/>
      <c r="AG40" s="6"/>
      <c r="AH40" s="6"/>
      <c r="AI40" s="6"/>
      <c r="AJ40" s="6"/>
      <c r="AK40" s="6"/>
      <c r="AL40" s="6"/>
      <c r="AM40" s="6"/>
      <c r="AN40" s="6"/>
      <c r="AO40" s="6"/>
      <c r="AP40" s="6"/>
      <c r="AQ40" s="6"/>
    </row>
    <row r="41" spans="1:43" ht="12.75" customHeight="1">
      <c r="A41" s="4" t="s">
        <v>41</v>
      </c>
      <c r="B41" s="5">
        <f t="shared" si="5"/>
        <v>2</v>
      </c>
      <c r="C41" s="5">
        <v>2</v>
      </c>
      <c r="D41" s="6"/>
      <c r="E41" s="5"/>
      <c r="F41" s="5"/>
      <c r="G41" s="6"/>
      <c r="H41" s="5"/>
      <c r="I41" s="6"/>
      <c r="J41" s="5"/>
      <c r="K41" s="5"/>
      <c r="L41" s="6"/>
      <c r="M41" s="6"/>
      <c r="N41" s="6"/>
      <c r="O41" s="6"/>
      <c r="P41" s="6"/>
      <c r="Q41" s="6"/>
      <c r="R41" s="6"/>
      <c r="S41" s="6"/>
      <c r="T41" s="6"/>
      <c r="U41" s="6"/>
      <c r="V41" s="6"/>
      <c r="W41" s="6"/>
      <c r="X41" s="6"/>
      <c r="Y41" s="6"/>
      <c r="Z41" s="6"/>
      <c r="AA41" s="6"/>
      <c r="AB41" s="38"/>
      <c r="AC41" s="6"/>
      <c r="AD41" s="6"/>
      <c r="AE41" s="6"/>
      <c r="AF41" s="6"/>
      <c r="AG41" s="6"/>
      <c r="AH41" s="6"/>
      <c r="AI41" s="6"/>
      <c r="AJ41" s="6"/>
      <c r="AK41" s="6"/>
      <c r="AL41" s="6"/>
      <c r="AM41" s="6"/>
      <c r="AN41" s="6"/>
      <c r="AO41" s="6"/>
      <c r="AP41" s="6"/>
      <c r="AQ41" s="6"/>
    </row>
    <row r="42" spans="1:43" ht="12.75" customHeight="1">
      <c r="A42" s="4" t="s">
        <v>38</v>
      </c>
      <c r="B42" s="5">
        <f t="shared" si="5"/>
        <v>12</v>
      </c>
      <c r="C42" s="6"/>
      <c r="D42" s="6"/>
      <c r="E42" s="5"/>
      <c r="F42" s="5"/>
      <c r="G42" s="6"/>
      <c r="H42" s="5">
        <v>1</v>
      </c>
      <c r="I42" s="5">
        <v>9</v>
      </c>
      <c r="J42" s="5"/>
      <c r="K42" s="5">
        <v>1</v>
      </c>
      <c r="L42" s="6"/>
      <c r="M42" s="6"/>
      <c r="N42" s="6"/>
      <c r="O42" s="6"/>
      <c r="P42" s="5">
        <v>1</v>
      </c>
      <c r="Q42" s="6"/>
      <c r="R42" s="6"/>
      <c r="S42" s="6"/>
      <c r="T42" s="6"/>
      <c r="U42" s="6"/>
      <c r="V42" s="6"/>
      <c r="W42" s="6"/>
      <c r="X42" s="6"/>
      <c r="Y42" s="6"/>
      <c r="Z42" s="6"/>
      <c r="AA42" s="6"/>
      <c r="AB42" s="38"/>
      <c r="AC42" s="6"/>
      <c r="AD42" s="6"/>
      <c r="AE42" s="6"/>
      <c r="AF42" s="6"/>
      <c r="AG42" s="6"/>
      <c r="AH42" s="6"/>
      <c r="AI42" s="6"/>
      <c r="AJ42" s="6"/>
      <c r="AK42" s="6"/>
      <c r="AL42" s="6"/>
      <c r="AM42" s="6"/>
      <c r="AN42" s="6"/>
      <c r="AO42" s="6"/>
      <c r="AP42" s="6"/>
      <c r="AQ42" s="6"/>
    </row>
    <row r="43" spans="1:43" ht="12.75" customHeight="1">
      <c r="A43" s="4" t="s">
        <v>39</v>
      </c>
      <c r="B43" s="5">
        <f t="shared" si="5"/>
        <v>4</v>
      </c>
      <c r="C43" s="6"/>
      <c r="D43" s="5">
        <v>1</v>
      </c>
      <c r="E43" s="5"/>
      <c r="F43" s="5"/>
      <c r="G43" s="6"/>
      <c r="H43" s="5"/>
      <c r="I43" s="6"/>
      <c r="J43" s="5"/>
      <c r="K43" s="5">
        <v>2</v>
      </c>
      <c r="L43" s="6"/>
      <c r="M43" s="6"/>
      <c r="N43" s="6"/>
      <c r="O43" s="6"/>
      <c r="P43" s="5">
        <v>1</v>
      </c>
      <c r="Q43" s="6"/>
      <c r="R43" s="6"/>
      <c r="S43" s="6"/>
      <c r="T43" s="6"/>
      <c r="U43" s="6"/>
      <c r="V43" s="6"/>
      <c r="W43" s="6"/>
      <c r="X43" s="6"/>
      <c r="Y43" s="6"/>
      <c r="Z43" s="6"/>
      <c r="AA43" s="6"/>
      <c r="AB43" s="38"/>
      <c r="AC43" s="6"/>
      <c r="AD43" s="6"/>
      <c r="AE43" s="6"/>
      <c r="AF43" s="6"/>
      <c r="AG43" s="6"/>
      <c r="AH43" s="6"/>
      <c r="AI43" s="6"/>
      <c r="AJ43" s="6"/>
      <c r="AK43" s="6"/>
      <c r="AL43" s="6"/>
      <c r="AM43" s="6"/>
      <c r="AN43" s="6"/>
      <c r="AO43" s="6"/>
      <c r="AP43" s="6"/>
      <c r="AQ43" s="6"/>
    </row>
    <row r="44" spans="1:43" ht="12.75" customHeight="1">
      <c r="A44" s="5" t="s">
        <v>40</v>
      </c>
      <c r="B44" s="5">
        <f t="shared" si="5"/>
        <v>0</v>
      </c>
      <c r="C44" s="6"/>
      <c r="D44" s="6"/>
      <c r="E44" s="5"/>
      <c r="F44" s="5"/>
      <c r="G44" s="6"/>
      <c r="H44" s="5"/>
      <c r="I44" s="6"/>
      <c r="J44" s="5"/>
      <c r="K44" s="5"/>
      <c r="L44" s="6"/>
      <c r="M44" s="6"/>
      <c r="N44" s="6"/>
      <c r="O44" s="6"/>
      <c r="P44" s="6"/>
      <c r="Q44" s="6"/>
      <c r="R44" s="6"/>
      <c r="S44" s="6"/>
      <c r="T44" s="6"/>
      <c r="U44" s="6"/>
      <c r="V44" s="6"/>
      <c r="W44" s="6"/>
      <c r="X44" s="6"/>
      <c r="Y44" s="6"/>
      <c r="Z44" s="6"/>
      <c r="AA44" s="6"/>
      <c r="AB44" s="38"/>
      <c r="AC44" s="6"/>
      <c r="AD44" s="6"/>
      <c r="AE44" s="6"/>
      <c r="AF44" s="6"/>
      <c r="AG44" s="6"/>
      <c r="AH44" s="6"/>
      <c r="AI44" s="6"/>
      <c r="AJ44" s="6"/>
      <c r="AK44" s="6"/>
      <c r="AL44" s="6"/>
      <c r="AM44" s="6"/>
      <c r="AN44" s="6"/>
      <c r="AO44" s="6"/>
      <c r="AP44" s="6"/>
      <c r="AQ44" s="6"/>
    </row>
    <row r="45" spans="1:43" ht="12.75" customHeight="1">
      <c r="A45" s="58" t="s">
        <v>42</v>
      </c>
      <c r="B45" s="5">
        <f t="shared" si="5"/>
        <v>0</v>
      </c>
      <c r="C45" s="6"/>
      <c r="D45" s="6"/>
      <c r="E45" s="5"/>
      <c r="F45" s="5"/>
      <c r="G45" s="6"/>
      <c r="H45" s="5"/>
      <c r="I45" s="6"/>
      <c r="J45" s="5"/>
      <c r="K45" s="5"/>
      <c r="L45" s="6"/>
      <c r="M45" s="6"/>
      <c r="N45" s="6"/>
      <c r="O45" s="6"/>
      <c r="P45" s="6"/>
      <c r="Q45" s="6"/>
      <c r="R45" s="6"/>
      <c r="S45" s="6"/>
      <c r="T45" s="6"/>
      <c r="U45" s="6"/>
      <c r="V45" s="6"/>
      <c r="W45" s="6"/>
      <c r="X45" s="6"/>
      <c r="Y45" s="6"/>
      <c r="Z45" s="6"/>
      <c r="AA45" s="6"/>
      <c r="AB45" s="38"/>
      <c r="AC45" s="6"/>
      <c r="AD45" s="6"/>
      <c r="AE45" s="6"/>
      <c r="AF45" s="6"/>
      <c r="AG45" s="6"/>
      <c r="AH45" s="6"/>
      <c r="AI45" s="6"/>
      <c r="AJ45" s="6"/>
      <c r="AK45" s="6"/>
      <c r="AL45" s="6"/>
      <c r="AM45" s="6"/>
      <c r="AN45" s="6"/>
      <c r="AO45" s="6"/>
      <c r="AP45" s="6"/>
      <c r="AQ45" s="6"/>
    </row>
    <row r="46" spans="1:43" ht="12.75" customHeight="1">
      <c r="A46" s="5"/>
      <c r="B46" s="5"/>
      <c r="C46" s="6"/>
      <c r="D46" s="6"/>
      <c r="E46" s="5"/>
      <c r="F46" s="5"/>
      <c r="G46" s="6"/>
      <c r="H46" s="5"/>
      <c r="I46" s="6"/>
      <c r="J46" s="5"/>
      <c r="K46" s="5"/>
      <c r="L46" s="6"/>
      <c r="M46" s="6"/>
      <c r="N46" s="6"/>
      <c r="O46" s="6"/>
      <c r="P46" s="6"/>
      <c r="Q46" s="6"/>
      <c r="R46" s="6"/>
      <c r="S46" s="6"/>
      <c r="T46" s="6"/>
      <c r="U46" s="6"/>
      <c r="V46" s="6"/>
      <c r="W46" s="6"/>
      <c r="X46" s="6"/>
      <c r="Y46" s="6"/>
      <c r="Z46" s="6"/>
      <c r="AA46" s="6"/>
      <c r="AB46" s="38"/>
      <c r="AC46" s="6"/>
      <c r="AD46" s="6"/>
      <c r="AE46" s="6"/>
      <c r="AF46" s="6"/>
      <c r="AG46" s="6"/>
      <c r="AH46" s="6"/>
      <c r="AI46" s="6"/>
      <c r="AJ46" s="6"/>
      <c r="AK46" s="6"/>
      <c r="AL46" s="6"/>
      <c r="AM46" s="6"/>
      <c r="AN46" s="6"/>
      <c r="AO46" s="6"/>
      <c r="AP46" s="6"/>
      <c r="AQ46" s="6"/>
    </row>
    <row r="47" spans="1:43" ht="12.75" customHeight="1">
      <c r="A47" s="4" t="s">
        <v>43</v>
      </c>
      <c r="B47" s="5">
        <f t="shared" ref="B47:B56" si="6">SUM(C47:AG47)</f>
        <v>1</v>
      </c>
      <c r="C47" s="6"/>
      <c r="D47" s="6"/>
      <c r="E47" s="5"/>
      <c r="F47" s="5"/>
      <c r="G47" s="6"/>
      <c r="H47" s="5"/>
      <c r="I47" s="6"/>
      <c r="J47" s="5"/>
      <c r="K47" s="5"/>
      <c r="L47" s="6"/>
      <c r="M47" s="6"/>
      <c r="N47" s="6"/>
      <c r="O47" s="6"/>
      <c r="P47" s="5">
        <v>1</v>
      </c>
      <c r="Q47" s="6"/>
      <c r="R47" s="6"/>
      <c r="S47" s="6"/>
      <c r="T47" s="6"/>
      <c r="U47" s="6"/>
      <c r="V47" s="6"/>
      <c r="W47" s="6"/>
      <c r="X47" s="6"/>
      <c r="Y47" s="6"/>
      <c r="Z47" s="6"/>
      <c r="AA47" s="6"/>
      <c r="AB47" s="38"/>
      <c r="AC47" s="6"/>
      <c r="AD47" s="6"/>
      <c r="AE47" s="6"/>
      <c r="AF47" s="6"/>
      <c r="AG47" s="6"/>
      <c r="AH47" s="6"/>
      <c r="AI47" s="6"/>
      <c r="AJ47" s="6"/>
      <c r="AK47" s="6"/>
      <c r="AL47" s="6"/>
      <c r="AM47" s="6"/>
      <c r="AN47" s="6"/>
      <c r="AO47" s="6"/>
      <c r="AP47" s="6"/>
      <c r="AQ47" s="6"/>
    </row>
    <row r="48" spans="1:43" ht="12.75" customHeight="1">
      <c r="A48" s="4" t="s">
        <v>44</v>
      </c>
      <c r="B48" s="5">
        <f t="shared" si="6"/>
        <v>5</v>
      </c>
      <c r="C48" s="6"/>
      <c r="D48" s="6"/>
      <c r="E48" s="5"/>
      <c r="F48" s="5"/>
      <c r="G48" s="6"/>
      <c r="H48" s="5"/>
      <c r="I48" s="6"/>
      <c r="J48" s="5"/>
      <c r="K48" s="5"/>
      <c r="L48" s="6"/>
      <c r="M48" s="6"/>
      <c r="N48" s="6"/>
      <c r="O48" s="6"/>
      <c r="P48" s="5">
        <v>4</v>
      </c>
      <c r="Q48" s="6"/>
      <c r="R48" s="6"/>
      <c r="S48" s="6"/>
      <c r="T48" s="6"/>
      <c r="U48" s="6"/>
      <c r="V48" s="6"/>
      <c r="W48" s="6"/>
      <c r="X48" s="6"/>
      <c r="Y48" s="6"/>
      <c r="Z48" s="6"/>
      <c r="AA48" s="6"/>
      <c r="AB48" s="38">
        <v>1</v>
      </c>
      <c r="AC48" s="6"/>
      <c r="AD48" s="6"/>
      <c r="AE48" s="6"/>
      <c r="AF48" s="6"/>
      <c r="AG48" s="6"/>
      <c r="AH48" s="6"/>
      <c r="AI48" s="6"/>
      <c r="AJ48" s="6"/>
      <c r="AK48" s="6"/>
      <c r="AL48" s="6"/>
      <c r="AM48" s="6"/>
      <c r="AN48" s="6"/>
      <c r="AO48" s="6"/>
      <c r="AP48" s="6"/>
      <c r="AQ48" s="6"/>
    </row>
    <row r="49" spans="1:43" ht="12.75" customHeight="1">
      <c r="A49" s="5" t="s">
        <v>45</v>
      </c>
      <c r="B49" s="5">
        <f t="shared" si="6"/>
        <v>0</v>
      </c>
      <c r="C49" s="6"/>
      <c r="D49" s="6"/>
      <c r="E49" s="5"/>
      <c r="F49" s="5"/>
      <c r="G49" s="6"/>
      <c r="H49" s="5"/>
      <c r="I49" s="6"/>
      <c r="J49" s="5"/>
      <c r="K49" s="5"/>
      <c r="L49" s="6"/>
      <c r="M49" s="6"/>
      <c r="N49" s="6"/>
      <c r="O49" s="6"/>
      <c r="P49" s="6"/>
      <c r="Q49" s="6"/>
      <c r="R49" s="6"/>
      <c r="S49" s="6"/>
      <c r="T49" s="6"/>
      <c r="U49" s="6"/>
      <c r="V49" s="6"/>
      <c r="W49" s="6"/>
      <c r="X49" s="6"/>
      <c r="Y49" s="6"/>
      <c r="Z49" s="6"/>
      <c r="AA49" s="6"/>
      <c r="AB49" s="38"/>
      <c r="AC49" s="6"/>
      <c r="AD49" s="6"/>
      <c r="AE49" s="6"/>
      <c r="AF49" s="6"/>
      <c r="AG49" s="6"/>
      <c r="AH49" s="6"/>
      <c r="AI49" s="6"/>
      <c r="AJ49" s="6"/>
      <c r="AK49" s="6"/>
      <c r="AL49" s="6"/>
      <c r="AM49" s="6"/>
      <c r="AN49" s="6"/>
      <c r="AO49" s="6"/>
      <c r="AP49" s="6"/>
      <c r="AQ49" s="6"/>
    </row>
    <row r="50" spans="1:43" ht="12.75" customHeight="1">
      <c r="A50" s="58" t="s">
        <v>131</v>
      </c>
      <c r="B50" s="5">
        <f t="shared" si="6"/>
        <v>0</v>
      </c>
      <c r="C50" s="17"/>
      <c r="D50" s="17"/>
      <c r="E50" s="17"/>
      <c r="F50" s="17"/>
      <c r="G50" s="17"/>
      <c r="H50" s="17"/>
      <c r="I50" s="17"/>
      <c r="J50" s="17"/>
      <c r="K50" s="17"/>
      <c r="L50" s="17"/>
      <c r="M50" s="17"/>
      <c r="N50" s="17"/>
      <c r="O50" s="17"/>
      <c r="P50" s="17"/>
      <c r="Q50" s="17"/>
      <c r="R50" s="17"/>
      <c r="S50" s="17"/>
      <c r="T50" s="17"/>
      <c r="U50" s="17"/>
      <c r="V50" s="6"/>
      <c r="W50" s="6"/>
      <c r="X50" s="6"/>
      <c r="Y50" s="6"/>
      <c r="Z50" s="6"/>
      <c r="AA50" s="6"/>
      <c r="AB50" s="38"/>
      <c r="AC50" s="6"/>
      <c r="AD50" s="6"/>
      <c r="AE50" s="6"/>
      <c r="AF50" s="6"/>
      <c r="AG50" s="6"/>
      <c r="AH50" s="6"/>
      <c r="AI50" s="6"/>
      <c r="AJ50" s="6"/>
      <c r="AK50" s="6"/>
      <c r="AL50" s="6"/>
      <c r="AM50" s="6"/>
      <c r="AN50" s="6"/>
      <c r="AO50" s="6"/>
      <c r="AP50" s="6"/>
      <c r="AQ50" s="6"/>
    </row>
    <row r="51" spans="1:43" ht="12.75" customHeight="1">
      <c r="A51" s="4" t="s">
        <v>47</v>
      </c>
      <c r="B51" s="5">
        <f t="shared" si="6"/>
        <v>18</v>
      </c>
      <c r="C51" s="5">
        <v>1</v>
      </c>
      <c r="D51" s="6"/>
      <c r="E51" s="5"/>
      <c r="F51" s="5"/>
      <c r="G51" s="6"/>
      <c r="H51" s="5">
        <v>1</v>
      </c>
      <c r="I51" s="5">
        <v>2</v>
      </c>
      <c r="J51" s="5"/>
      <c r="K51" s="5">
        <v>2</v>
      </c>
      <c r="L51" s="6"/>
      <c r="M51" s="6"/>
      <c r="N51" s="6"/>
      <c r="O51" s="6"/>
      <c r="P51" s="5">
        <v>9</v>
      </c>
      <c r="Q51" s="6"/>
      <c r="R51" s="6"/>
      <c r="S51" s="6"/>
      <c r="T51" s="6"/>
      <c r="U51" s="6"/>
      <c r="V51" s="6"/>
      <c r="W51" s="6"/>
      <c r="X51" s="6"/>
      <c r="Y51" s="6"/>
      <c r="Z51" s="6"/>
      <c r="AA51" s="6"/>
      <c r="AB51" s="38">
        <v>1</v>
      </c>
      <c r="AC51" s="6"/>
      <c r="AD51" s="6"/>
      <c r="AE51" s="6"/>
      <c r="AF51" s="6"/>
      <c r="AG51" s="5">
        <v>2</v>
      </c>
      <c r="AH51" s="6"/>
      <c r="AI51" s="6"/>
      <c r="AJ51" s="6"/>
      <c r="AK51" s="6"/>
      <c r="AL51" s="6"/>
      <c r="AM51" s="6"/>
      <c r="AN51" s="6"/>
      <c r="AO51" s="6"/>
      <c r="AP51" s="6"/>
      <c r="AQ51" s="6"/>
    </row>
    <row r="52" spans="1:43" ht="12.75" customHeight="1">
      <c r="A52" s="5" t="s">
        <v>48</v>
      </c>
      <c r="B52" s="5">
        <f t="shared" si="6"/>
        <v>0</v>
      </c>
      <c r="C52" s="6"/>
      <c r="D52" s="6"/>
      <c r="E52" s="5"/>
      <c r="F52" s="5"/>
      <c r="G52" s="6"/>
      <c r="H52" s="5"/>
      <c r="I52" s="6"/>
      <c r="J52" s="5"/>
      <c r="K52" s="5"/>
      <c r="L52" s="6"/>
      <c r="M52" s="6"/>
      <c r="N52" s="6"/>
      <c r="O52" s="6"/>
      <c r="P52" s="6"/>
      <c r="Q52" s="6"/>
      <c r="R52" s="6"/>
      <c r="S52" s="6"/>
      <c r="T52" s="6"/>
      <c r="U52" s="6"/>
      <c r="V52" s="6"/>
      <c r="W52" s="6"/>
      <c r="X52" s="6"/>
      <c r="Y52" s="6"/>
      <c r="Z52" s="6"/>
      <c r="AA52" s="6"/>
      <c r="AB52" s="38"/>
      <c r="AC52" s="6"/>
      <c r="AD52" s="6"/>
      <c r="AE52" s="6"/>
      <c r="AF52" s="6"/>
      <c r="AG52" s="6"/>
      <c r="AH52" s="6"/>
      <c r="AI52" s="6"/>
      <c r="AJ52" s="6"/>
      <c r="AK52" s="6"/>
      <c r="AL52" s="6"/>
      <c r="AM52" s="6"/>
      <c r="AN52" s="6"/>
      <c r="AO52" s="6"/>
      <c r="AP52" s="6"/>
      <c r="AQ52" s="6"/>
    </row>
    <row r="53" spans="1:43" ht="12.75" customHeight="1">
      <c r="A53" s="4" t="s">
        <v>49</v>
      </c>
      <c r="B53" s="5">
        <f t="shared" si="6"/>
        <v>1</v>
      </c>
      <c r="C53" s="6"/>
      <c r="D53" s="6"/>
      <c r="E53" s="5"/>
      <c r="F53" s="5"/>
      <c r="G53" s="6"/>
      <c r="H53" s="5"/>
      <c r="I53" s="6"/>
      <c r="J53" s="5"/>
      <c r="K53" s="5"/>
      <c r="L53" s="6"/>
      <c r="M53" s="6"/>
      <c r="N53" s="6"/>
      <c r="O53" s="6"/>
      <c r="P53" s="5">
        <v>1</v>
      </c>
      <c r="Q53" s="6"/>
      <c r="R53" s="6"/>
      <c r="S53" s="6"/>
      <c r="T53" s="6"/>
      <c r="U53" s="6"/>
      <c r="V53" s="6"/>
      <c r="W53" s="6"/>
      <c r="X53" s="6"/>
      <c r="Y53" s="6"/>
      <c r="Z53" s="6"/>
      <c r="AA53" s="6"/>
      <c r="AB53" s="38"/>
      <c r="AC53" s="6"/>
      <c r="AD53" s="6"/>
      <c r="AE53" s="6"/>
      <c r="AF53" s="6"/>
      <c r="AG53" s="6"/>
      <c r="AH53" s="6"/>
      <c r="AI53" s="6"/>
      <c r="AJ53" s="6"/>
      <c r="AK53" s="6"/>
      <c r="AL53" s="6"/>
      <c r="AM53" s="6"/>
      <c r="AN53" s="6"/>
      <c r="AO53" s="6"/>
      <c r="AP53" s="6"/>
      <c r="AQ53" s="6"/>
    </row>
    <row r="54" spans="1:43" ht="12.75" customHeight="1">
      <c r="A54" s="4" t="s">
        <v>50</v>
      </c>
      <c r="B54" s="5">
        <f t="shared" si="6"/>
        <v>1</v>
      </c>
      <c r="C54" s="6"/>
      <c r="D54" s="5">
        <v>1</v>
      </c>
      <c r="E54" s="5"/>
      <c r="F54" s="5"/>
      <c r="G54" s="6"/>
      <c r="H54" s="5"/>
      <c r="I54" s="6"/>
      <c r="J54" s="5"/>
      <c r="K54" s="5"/>
      <c r="L54" s="6"/>
      <c r="M54" s="6"/>
      <c r="N54" s="6"/>
      <c r="O54" s="6"/>
      <c r="P54" s="6"/>
      <c r="Q54" s="6"/>
      <c r="R54" s="6"/>
      <c r="S54" s="6"/>
      <c r="T54" s="6"/>
      <c r="U54" s="6"/>
      <c r="V54" s="6"/>
      <c r="W54" s="6"/>
      <c r="X54" s="6"/>
      <c r="Y54" s="6"/>
      <c r="Z54" s="6"/>
      <c r="AA54" s="6"/>
      <c r="AB54" s="38"/>
      <c r="AC54" s="6"/>
      <c r="AD54" s="6"/>
      <c r="AE54" s="6"/>
      <c r="AF54" s="6"/>
      <c r="AG54" s="6"/>
      <c r="AH54" s="6"/>
      <c r="AI54" s="6"/>
      <c r="AJ54" s="6"/>
      <c r="AK54" s="6"/>
      <c r="AL54" s="6"/>
      <c r="AM54" s="6"/>
      <c r="AN54" s="6"/>
      <c r="AO54" s="6"/>
      <c r="AP54" s="6"/>
      <c r="AQ54" s="6"/>
    </row>
    <row r="55" spans="1:43" ht="12.75" customHeight="1">
      <c r="A55" s="4" t="s">
        <v>51</v>
      </c>
      <c r="B55" s="5">
        <f t="shared" si="6"/>
        <v>8</v>
      </c>
      <c r="C55" s="6"/>
      <c r="D55" s="6"/>
      <c r="E55" s="5"/>
      <c r="F55" s="5"/>
      <c r="G55" s="6"/>
      <c r="H55" s="5"/>
      <c r="I55" s="6"/>
      <c r="J55" s="5"/>
      <c r="K55" s="5">
        <v>1</v>
      </c>
      <c r="L55" s="6"/>
      <c r="M55" s="6"/>
      <c r="N55" s="6"/>
      <c r="O55" s="6"/>
      <c r="P55" s="5">
        <v>3</v>
      </c>
      <c r="Q55" s="6"/>
      <c r="R55" s="6"/>
      <c r="S55" s="6"/>
      <c r="T55" s="6"/>
      <c r="U55" s="6"/>
      <c r="V55" s="6"/>
      <c r="W55" s="6"/>
      <c r="X55" s="6"/>
      <c r="Y55" s="6"/>
      <c r="Z55" s="6"/>
      <c r="AA55" s="6"/>
      <c r="AB55" s="38"/>
      <c r="AC55" s="6"/>
      <c r="AD55" s="6"/>
      <c r="AE55" s="6"/>
      <c r="AF55" s="6"/>
      <c r="AG55" s="5">
        <v>4</v>
      </c>
      <c r="AH55" s="6"/>
      <c r="AI55" s="6"/>
      <c r="AJ55" s="6"/>
      <c r="AK55" s="6"/>
      <c r="AL55" s="6"/>
      <c r="AM55" s="6"/>
      <c r="AN55" s="6"/>
      <c r="AO55" s="6"/>
      <c r="AP55" s="6"/>
      <c r="AQ55" s="6"/>
    </row>
    <row r="56" spans="1:43" ht="12.75" customHeight="1">
      <c r="A56" s="4" t="s">
        <v>52</v>
      </c>
      <c r="B56" s="5">
        <f t="shared" si="6"/>
        <v>1</v>
      </c>
      <c r="C56" s="6"/>
      <c r="D56" s="6"/>
      <c r="E56" s="5"/>
      <c r="F56" s="5"/>
      <c r="G56" s="6"/>
      <c r="H56" s="5"/>
      <c r="I56" s="5">
        <v>1</v>
      </c>
      <c r="J56" s="5"/>
      <c r="K56" s="5"/>
      <c r="L56" s="6"/>
      <c r="M56" s="6"/>
      <c r="N56" s="6"/>
      <c r="O56" s="6"/>
      <c r="P56" s="6"/>
      <c r="Q56" s="6"/>
      <c r="R56" s="6"/>
      <c r="S56" s="6"/>
      <c r="T56" s="6"/>
      <c r="U56" s="6"/>
      <c r="V56" s="6"/>
      <c r="W56" s="6"/>
      <c r="X56" s="6"/>
      <c r="Y56" s="6"/>
      <c r="Z56" s="6"/>
      <c r="AA56" s="6"/>
      <c r="AB56" s="38"/>
      <c r="AC56" s="6"/>
      <c r="AD56" s="6"/>
      <c r="AE56" s="6"/>
      <c r="AF56" s="6"/>
      <c r="AG56" s="6"/>
      <c r="AH56" s="6"/>
      <c r="AI56" s="6"/>
      <c r="AJ56" s="6"/>
      <c r="AK56" s="6"/>
      <c r="AL56" s="6"/>
      <c r="AM56" s="6"/>
      <c r="AN56" s="6"/>
      <c r="AO56" s="6"/>
      <c r="AP56" s="6"/>
      <c r="AQ56" s="6"/>
    </row>
    <row r="57" spans="1:43" ht="12.75" customHeight="1">
      <c r="A57" s="5"/>
      <c r="B57" s="5"/>
      <c r="C57" s="6"/>
      <c r="D57" s="6"/>
      <c r="E57" s="5"/>
      <c r="F57" s="5"/>
      <c r="G57" s="6"/>
      <c r="H57" s="5"/>
      <c r="I57" s="6"/>
      <c r="J57" s="5"/>
      <c r="K57" s="5"/>
      <c r="L57" s="6"/>
      <c r="M57" s="6"/>
      <c r="N57" s="6"/>
      <c r="O57" s="6"/>
      <c r="P57" s="6"/>
      <c r="Q57" s="6"/>
      <c r="R57" s="6"/>
      <c r="S57" s="6"/>
      <c r="T57" s="6"/>
      <c r="U57" s="6"/>
      <c r="V57" s="6"/>
      <c r="W57" s="6"/>
      <c r="X57" s="6"/>
      <c r="Y57" s="6"/>
      <c r="Z57" s="6"/>
      <c r="AA57" s="6"/>
      <c r="AB57" s="38"/>
      <c r="AC57" s="6"/>
      <c r="AD57" s="6"/>
      <c r="AE57" s="6"/>
      <c r="AF57" s="6"/>
      <c r="AG57" s="6"/>
      <c r="AH57" s="6"/>
      <c r="AI57" s="6"/>
      <c r="AJ57" s="6"/>
      <c r="AK57" s="6"/>
      <c r="AL57" s="6"/>
      <c r="AM57" s="6"/>
      <c r="AN57" s="6"/>
      <c r="AO57" s="6"/>
      <c r="AP57" s="6"/>
      <c r="AQ57" s="6"/>
    </row>
    <row r="58" spans="1:43" ht="12.75" customHeight="1">
      <c r="A58" s="4" t="s">
        <v>53</v>
      </c>
      <c r="B58" s="5">
        <f t="shared" ref="B58:B61" si="7">SUM(C58:AG58)</f>
        <v>5</v>
      </c>
      <c r="C58" s="6"/>
      <c r="D58" s="5">
        <v>1</v>
      </c>
      <c r="E58" s="5"/>
      <c r="F58" s="5"/>
      <c r="G58" s="6"/>
      <c r="H58" s="5">
        <v>2</v>
      </c>
      <c r="I58" s="6"/>
      <c r="J58" s="5"/>
      <c r="K58" s="5">
        <v>1</v>
      </c>
      <c r="L58" s="6"/>
      <c r="M58" s="6"/>
      <c r="N58" s="6"/>
      <c r="O58" s="6"/>
      <c r="P58" s="5">
        <v>1</v>
      </c>
      <c r="Q58" s="6"/>
      <c r="R58" s="6"/>
      <c r="S58" s="6"/>
      <c r="T58" s="6"/>
      <c r="U58" s="6"/>
      <c r="V58" s="6"/>
      <c r="W58" s="6"/>
      <c r="X58" s="6"/>
      <c r="Y58" s="6"/>
      <c r="Z58" s="6"/>
      <c r="AA58" s="6"/>
      <c r="AB58" s="38"/>
      <c r="AC58" s="6"/>
      <c r="AD58" s="6"/>
      <c r="AE58" s="6"/>
      <c r="AF58" s="6"/>
      <c r="AG58" s="6"/>
      <c r="AH58" s="6"/>
      <c r="AI58" s="6"/>
      <c r="AJ58" s="6"/>
      <c r="AK58" s="6"/>
      <c r="AL58" s="6"/>
      <c r="AM58" s="6"/>
      <c r="AN58" s="6"/>
      <c r="AO58" s="6"/>
      <c r="AP58" s="6"/>
      <c r="AQ58" s="6"/>
    </row>
    <row r="59" spans="1:43" ht="12.75" customHeight="1">
      <c r="A59" s="4" t="s">
        <v>54</v>
      </c>
      <c r="B59" s="5">
        <f t="shared" si="7"/>
        <v>1</v>
      </c>
      <c r="C59" s="6"/>
      <c r="D59" s="6"/>
      <c r="E59" s="5"/>
      <c r="F59" s="5"/>
      <c r="G59" s="6"/>
      <c r="H59" s="5"/>
      <c r="I59" s="6"/>
      <c r="J59" s="5"/>
      <c r="K59" s="5"/>
      <c r="L59" s="6"/>
      <c r="M59" s="6"/>
      <c r="N59" s="6"/>
      <c r="O59" s="6"/>
      <c r="P59" s="6"/>
      <c r="Q59" s="6"/>
      <c r="R59" s="6"/>
      <c r="S59" s="6"/>
      <c r="T59" s="6"/>
      <c r="U59" s="6"/>
      <c r="V59" s="6"/>
      <c r="W59" s="6"/>
      <c r="X59" s="6"/>
      <c r="Y59" s="6"/>
      <c r="Z59" s="6"/>
      <c r="AA59" s="6"/>
      <c r="AB59" s="38">
        <v>1</v>
      </c>
      <c r="AC59" s="6"/>
      <c r="AD59" s="6"/>
      <c r="AE59" s="6"/>
      <c r="AF59" s="6"/>
      <c r="AG59" s="6"/>
      <c r="AH59" s="6"/>
      <c r="AI59" s="6"/>
      <c r="AJ59" s="6"/>
      <c r="AK59" s="6"/>
      <c r="AL59" s="6"/>
      <c r="AM59" s="6"/>
      <c r="AN59" s="6"/>
      <c r="AO59" s="6"/>
      <c r="AP59" s="6"/>
      <c r="AQ59" s="6"/>
    </row>
    <row r="60" spans="1:43" ht="12.75" customHeight="1">
      <c r="A60" s="4" t="s">
        <v>55</v>
      </c>
      <c r="B60" s="5">
        <f t="shared" si="7"/>
        <v>10</v>
      </c>
      <c r="C60" s="5">
        <v>2</v>
      </c>
      <c r="D60" s="5">
        <v>2</v>
      </c>
      <c r="E60" s="5"/>
      <c r="F60" s="5"/>
      <c r="G60" s="6"/>
      <c r="H60" s="5"/>
      <c r="I60" s="5">
        <v>2</v>
      </c>
      <c r="J60" s="5"/>
      <c r="K60" s="5"/>
      <c r="L60" s="6"/>
      <c r="M60" s="6"/>
      <c r="N60" s="6"/>
      <c r="O60" s="6"/>
      <c r="P60" s="5">
        <v>4</v>
      </c>
      <c r="Q60" s="6"/>
      <c r="R60" s="6"/>
      <c r="S60" s="6"/>
      <c r="T60" s="6"/>
      <c r="U60" s="6"/>
      <c r="V60" s="6"/>
      <c r="W60" s="6"/>
      <c r="X60" s="6"/>
      <c r="Y60" s="6"/>
      <c r="Z60" s="6"/>
      <c r="AA60" s="6"/>
      <c r="AB60" s="38"/>
      <c r="AC60" s="6"/>
      <c r="AD60" s="6"/>
      <c r="AE60" s="6"/>
      <c r="AF60" s="6"/>
      <c r="AG60" s="6"/>
      <c r="AH60" s="6"/>
      <c r="AI60" s="6"/>
      <c r="AJ60" s="6"/>
      <c r="AK60" s="6"/>
      <c r="AL60" s="6"/>
      <c r="AM60" s="6"/>
      <c r="AN60" s="6"/>
      <c r="AO60" s="6"/>
      <c r="AP60" s="6"/>
      <c r="AQ60" s="6"/>
    </row>
    <row r="61" spans="1:43" ht="12.75" customHeight="1">
      <c r="A61" s="4" t="s">
        <v>56</v>
      </c>
      <c r="B61" s="5">
        <f t="shared" si="7"/>
        <v>2</v>
      </c>
      <c r="C61" s="5">
        <v>1</v>
      </c>
      <c r="D61" s="5">
        <v>1</v>
      </c>
      <c r="E61" s="5"/>
      <c r="F61" s="5"/>
      <c r="G61" s="6"/>
      <c r="H61" s="5"/>
      <c r="I61" s="6"/>
      <c r="J61" s="5"/>
      <c r="K61" s="5"/>
      <c r="L61" s="6"/>
      <c r="M61" s="6"/>
      <c r="N61" s="6"/>
      <c r="O61" s="6"/>
      <c r="P61" s="6"/>
      <c r="Q61" s="6"/>
      <c r="R61" s="6"/>
      <c r="S61" s="6"/>
      <c r="T61" s="6"/>
      <c r="U61" s="6"/>
      <c r="V61" s="6"/>
      <c r="W61" s="6"/>
      <c r="X61" s="6"/>
      <c r="Y61" s="6"/>
      <c r="Z61" s="6"/>
      <c r="AA61" s="6"/>
      <c r="AB61" s="38"/>
      <c r="AC61" s="6"/>
      <c r="AD61" s="6"/>
      <c r="AE61" s="6"/>
      <c r="AF61" s="6"/>
      <c r="AG61" s="6"/>
      <c r="AH61" s="6"/>
      <c r="AI61" s="6"/>
      <c r="AJ61" s="6"/>
      <c r="AK61" s="6"/>
      <c r="AL61" s="6"/>
      <c r="AM61" s="6"/>
      <c r="AN61" s="6"/>
      <c r="AO61" s="6"/>
      <c r="AP61" s="6"/>
      <c r="AQ61" s="6"/>
    </row>
    <row r="62" spans="1:43" ht="12.75" customHeight="1">
      <c r="A62" s="5"/>
      <c r="B62" s="5"/>
      <c r="C62" s="6"/>
      <c r="D62" s="6"/>
      <c r="E62" s="5"/>
      <c r="F62" s="5"/>
      <c r="G62" s="6"/>
      <c r="H62" s="5"/>
      <c r="I62" s="6"/>
      <c r="J62" s="5"/>
      <c r="K62" s="5"/>
      <c r="L62" s="6"/>
      <c r="M62" s="6"/>
      <c r="N62" s="6"/>
      <c r="O62" s="6"/>
      <c r="P62" s="6"/>
      <c r="Q62" s="6"/>
      <c r="R62" s="6"/>
      <c r="S62" s="6"/>
      <c r="T62" s="6"/>
      <c r="U62" s="6"/>
      <c r="V62" s="6"/>
      <c r="W62" s="6"/>
      <c r="X62" s="6"/>
      <c r="Y62" s="6"/>
      <c r="Z62" s="6"/>
      <c r="AA62" s="6"/>
      <c r="AB62" s="38"/>
      <c r="AC62" s="6"/>
      <c r="AD62" s="6"/>
      <c r="AE62" s="6"/>
      <c r="AF62" s="6"/>
      <c r="AG62" s="6"/>
      <c r="AH62" s="6"/>
      <c r="AI62" s="6"/>
      <c r="AJ62" s="6"/>
      <c r="AK62" s="6"/>
      <c r="AL62" s="6"/>
      <c r="AM62" s="6"/>
      <c r="AN62" s="6"/>
      <c r="AO62" s="6"/>
      <c r="AP62" s="6"/>
      <c r="AQ62" s="6"/>
    </row>
    <row r="63" spans="1:43" ht="12.75" customHeight="1">
      <c r="A63" s="4" t="s">
        <v>57</v>
      </c>
      <c r="B63" s="5">
        <f t="shared" ref="B63:B66" si="8">SUM(C63:AG63)</f>
        <v>16</v>
      </c>
      <c r="C63" s="5">
        <v>4</v>
      </c>
      <c r="D63" s="5">
        <v>3</v>
      </c>
      <c r="E63" s="5"/>
      <c r="F63" s="5"/>
      <c r="G63" s="6"/>
      <c r="H63" s="5"/>
      <c r="I63" s="5">
        <v>2</v>
      </c>
      <c r="J63" s="5"/>
      <c r="K63" s="5">
        <v>5</v>
      </c>
      <c r="L63" s="6"/>
      <c r="M63" s="6"/>
      <c r="N63" s="6"/>
      <c r="O63" s="6"/>
      <c r="P63" s="5">
        <v>1</v>
      </c>
      <c r="Q63" s="6"/>
      <c r="R63" s="6"/>
      <c r="S63" s="6"/>
      <c r="T63" s="6"/>
      <c r="U63" s="6"/>
      <c r="V63" s="6"/>
      <c r="W63" s="6"/>
      <c r="X63" s="6"/>
      <c r="Y63" s="6"/>
      <c r="Z63" s="6"/>
      <c r="AA63" s="6"/>
      <c r="AB63" s="38">
        <v>1</v>
      </c>
      <c r="AC63" s="6"/>
      <c r="AD63" s="6"/>
      <c r="AE63" s="6"/>
      <c r="AF63" s="6"/>
      <c r="AG63" s="6"/>
      <c r="AH63" s="6"/>
      <c r="AI63" s="6"/>
      <c r="AJ63" s="6"/>
      <c r="AK63" s="6"/>
      <c r="AL63" s="6"/>
      <c r="AM63" s="6"/>
      <c r="AN63" s="6"/>
      <c r="AO63" s="6"/>
      <c r="AP63" s="6"/>
      <c r="AQ63" s="6"/>
    </row>
    <row r="64" spans="1:43" ht="12.75" customHeight="1">
      <c r="A64" s="4" t="s">
        <v>58</v>
      </c>
      <c r="B64" s="5">
        <f t="shared" si="8"/>
        <v>29</v>
      </c>
      <c r="C64" s="6"/>
      <c r="D64" s="6"/>
      <c r="E64" s="5"/>
      <c r="F64" s="5"/>
      <c r="G64" s="5">
        <v>8</v>
      </c>
      <c r="H64" s="5">
        <v>13</v>
      </c>
      <c r="I64" s="6"/>
      <c r="J64" s="5"/>
      <c r="K64" s="5">
        <v>3</v>
      </c>
      <c r="L64" s="6"/>
      <c r="M64" s="6"/>
      <c r="N64" s="6"/>
      <c r="O64" s="6"/>
      <c r="P64" s="5">
        <v>1</v>
      </c>
      <c r="Q64" s="6"/>
      <c r="R64" s="6"/>
      <c r="S64" s="6"/>
      <c r="T64" s="6"/>
      <c r="U64" s="6"/>
      <c r="V64" s="6"/>
      <c r="W64" s="6"/>
      <c r="X64" s="6"/>
      <c r="Y64" s="6"/>
      <c r="Z64" s="6"/>
      <c r="AA64" s="6"/>
      <c r="AB64" s="38">
        <v>1</v>
      </c>
      <c r="AC64" s="6"/>
      <c r="AD64" s="6"/>
      <c r="AE64" s="6"/>
      <c r="AF64" s="6"/>
      <c r="AG64" s="5">
        <v>3</v>
      </c>
      <c r="AH64" s="6"/>
      <c r="AI64" s="6"/>
      <c r="AJ64" s="6"/>
      <c r="AK64" s="6"/>
      <c r="AL64" s="6"/>
      <c r="AM64" s="6"/>
      <c r="AN64" s="6"/>
      <c r="AO64" s="6"/>
      <c r="AP64" s="6"/>
      <c r="AQ64" s="6"/>
    </row>
    <row r="65" spans="1:43" ht="12.75" customHeight="1">
      <c r="A65" s="4" t="s">
        <v>59</v>
      </c>
      <c r="B65" s="5">
        <f t="shared" si="8"/>
        <v>12</v>
      </c>
      <c r="C65" s="6"/>
      <c r="D65" s="6"/>
      <c r="E65" s="5"/>
      <c r="F65" s="5"/>
      <c r="G65" s="6"/>
      <c r="H65" s="5"/>
      <c r="I65" s="5">
        <v>2</v>
      </c>
      <c r="J65" s="5"/>
      <c r="K65" s="5">
        <v>6</v>
      </c>
      <c r="L65" s="6"/>
      <c r="M65" s="6"/>
      <c r="N65" s="6"/>
      <c r="O65" s="6"/>
      <c r="P65" s="5">
        <v>4</v>
      </c>
      <c r="Q65" s="6"/>
      <c r="R65" s="6"/>
      <c r="S65" s="6"/>
      <c r="T65" s="6"/>
      <c r="U65" s="6"/>
      <c r="V65" s="6"/>
      <c r="W65" s="6"/>
      <c r="X65" s="6"/>
      <c r="Y65" s="6"/>
      <c r="Z65" s="6"/>
      <c r="AA65" s="6"/>
      <c r="AB65" s="38"/>
      <c r="AC65" s="6"/>
      <c r="AD65" s="6"/>
      <c r="AE65" s="6"/>
      <c r="AF65" s="6"/>
      <c r="AG65" s="6"/>
      <c r="AH65" s="6"/>
      <c r="AI65" s="6"/>
      <c r="AJ65" s="6"/>
      <c r="AK65" s="6"/>
      <c r="AL65" s="6"/>
      <c r="AM65" s="6"/>
      <c r="AN65" s="6"/>
      <c r="AO65" s="6"/>
      <c r="AP65" s="6"/>
      <c r="AQ65" s="6"/>
    </row>
    <row r="66" spans="1:43" ht="12.75" customHeight="1">
      <c r="A66" s="4" t="s">
        <v>61</v>
      </c>
      <c r="B66" s="5">
        <f t="shared" si="8"/>
        <v>146</v>
      </c>
      <c r="C66" s="5">
        <v>12</v>
      </c>
      <c r="D66" s="5">
        <v>3</v>
      </c>
      <c r="E66" s="5"/>
      <c r="F66" s="5">
        <v>2</v>
      </c>
      <c r="G66" s="6"/>
      <c r="H66" s="5">
        <v>23</v>
      </c>
      <c r="I66" s="5">
        <v>38</v>
      </c>
      <c r="J66" s="5"/>
      <c r="K66" s="5">
        <v>35</v>
      </c>
      <c r="L66" s="6"/>
      <c r="M66" s="6"/>
      <c r="N66" s="5">
        <v>4</v>
      </c>
      <c r="O66" s="6"/>
      <c r="P66" s="5">
        <v>10</v>
      </c>
      <c r="Q66" s="5">
        <v>2</v>
      </c>
      <c r="R66" s="6"/>
      <c r="S66" s="6"/>
      <c r="T66" s="6"/>
      <c r="U66" s="6"/>
      <c r="V66" s="6"/>
      <c r="W66" s="6"/>
      <c r="X66" s="6"/>
      <c r="Y66" s="6"/>
      <c r="Z66" s="6"/>
      <c r="AA66" s="6"/>
      <c r="AB66" s="38">
        <v>15</v>
      </c>
      <c r="AC66" s="6"/>
      <c r="AD66" s="6"/>
      <c r="AE66" s="6"/>
      <c r="AF66" s="6"/>
      <c r="AG66" s="5">
        <v>2</v>
      </c>
      <c r="AH66" s="6"/>
      <c r="AI66" s="6"/>
      <c r="AJ66" s="6"/>
      <c r="AK66" s="6"/>
      <c r="AL66" s="6"/>
      <c r="AM66" s="6"/>
      <c r="AN66" s="6"/>
      <c r="AO66" s="6"/>
      <c r="AP66" s="6"/>
      <c r="AQ66" s="6"/>
    </row>
    <row r="67" spans="1:43" ht="12.75" customHeight="1">
      <c r="A67" s="5"/>
      <c r="B67" s="5"/>
      <c r="C67" s="6"/>
      <c r="D67" s="6"/>
      <c r="E67" s="5"/>
      <c r="F67" s="5"/>
      <c r="G67" s="6"/>
      <c r="H67" s="5"/>
      <c r="I67" s="6"/>
      <c r="J67" s="5"/>
      <c r="K67" s="5"/>
      <c r="L67" s="6"/>
      <c r="M67" s="6"/>
      <c r="N67" s="6"/>
      <c r="O67" s="6"/>
      <c r="P67" s="6"/>
      <c r="Q67" s="6"/>
      <c r="R67" s="6"/>
      <c r="S67" s="6"/>
      <c r="T67" s="6"/>
      <c r="U67" s="6"/>
      <c r="V67" s="6"/>
      <c r="W67" s="6"/>
      <c r="X67" s="6"/>
      <c r="Y67" s="6"/>
      <c r="Z67" s="6"/>
      <c r="AA67" s="6"/>
      <c r="AB67" s="38"/>
      <c r="AC67" s="6"/>
      <c r="AD67" s="6"/>
      <c r="AE67" s="6"/>
      <c r="AF67" s="6"/>
      <c r="AG67" s="6"/>
      <c r="AH67" s="6"/>
      <c r="AI67" s="6"/>
      <c r="AJ67" s="6"/>
      <c r="AK67" s="6"/>
      <c r="AL67" s="6"/>
      <c r="AM67" s="6"/>
      <c r="AN67" s="6"/>
      <c r="AO67" s="6"/>
      <c r="AP67" s="6"/>
      <c r="AQ67" s="6"/>
    </row>
    <row r="68" spans="1:43" ht="12.75" customHeight="1">
      <c r="A68" s="4" t="s">
        <v>62</v>
      </c>
      <c r="B68" s="5">
        <f>SUM(C68:AG68)</f>
        <v>66</v>
      </c>
      <c r="C68" s="5">
        <v>3</v>
      </c>
      <c r="D68" s="5">
        <v>2</v>
      </c>
      <c r="E68" s="5"/>
      <c r="F68" s="5">
        <v>2</v>
      </c>
      <c r="G68" s="6"/>
      <c r="H68" s="5">
        <v>2</v>
      </c>
      <c r="I68" s="5">
        <v>12</v>
      </c>
      <c r="J68" s="5"/>
      <c r="K68" s="5">
        <v>14</v>
      </c>
      <c r="L68" s="6"/>
      <c r="M68" s="6"/>
      <c r="N68" s="6"/>
      <c r="O68" s="6"/>
      <c r="P68" s="5">
        <v>13</v>
      </c>
      <c r="Q68" s="5">
        <v>4</v>
      </c>
      <c r="R68" s="6"/>
      <c r="S68" s="6"/>
      <c r="T68" s="6"/>
      <c r="U68" s="5">
        <v>3</v>
      </c>
      <c r="V68" s="5">
        <v>2</v>
      </c>
      <c r="W68" s="6"/>
      <c r="X68" s="6"/>
      <c r="Y68" s="6"/>
      <c r="Z68" s="6"/>
      <c r="AA68" s="6"/>
      <c r="AB68" s="38">
        <v>9</v>
      </c>
      <c r="AC68" s="6"/>
      <c r="AD68" s="6"/>
      <c r="AE68" s="6"/>
      <c r="AF68" s="6"/>
      <c r="AG68" s="6"/>
      <c r="AH68" s="6"/>
      <c r="AI68" s="6"/>
      <c r="AJ68" s="6"/>
      <c r="AK68" s="6"/>
      <c r="AL68" s="6"/>
      <c r="AM68" s="6"/>
      <c r="AN68" s="6"/>
      <c r="AO68" s="6"/>
      <c r="AP68" s="6"/>
      <c r="AQ68" s="6"/>
    </row>
    <row r="69" spans="1:43" ht="12.75" customHeight="1">
      <c r="A69" s="5"/>
      <c r="B69" s="5"/>
      <c r="C69" s="6"/>
      <c r="D69" s="6"/>
      <c r="E69" s="5"/>
      <c r="F69" s="5"/>
      <c r="G69" s="6"/>
      <c r="H69" s="5"/>
      <c r="I69" s="6"/>
      <c r="J69" s="5"/>
      <c r="K69" s="5"/>
      <c r="L69" s="6"/>
      <c r="M69" s="6"/>
      <c r="N69" s="6"/>
      <c r="O69" s="6"/>
      <c r="P69" s="6"/>
      <c r="Q69" s="6"/>
      <c r="R69" s="6"/>
      <c r="S69" s="6"/>
      <c r="T69" s="6"/>
      <c r="U69" s="6"/>
      <c r="V69" s="6"/>
      <c r="W69" s="6"/>
      <c r="X69" s="6"/>
      <c r="Y69" s="6"/>
      <c r="Z69" s="6"/>
      <c r="AA69" s="6"/>
      <c r="AB69" s="38"/>
      <c r="AC69" s="6"/>
      <c r="AD69" s="6"/>
      <c r="AE69" s="6"/>
      <c r="AF69" s="6"/>
      <c r="AG69" s="6"/>
      <c r="AH69" s="6"/>
      <c r="AI69" s="6"/>
      <c r="AJ69" s="6"/>
      <c r="AK69" s="6"/>
      <c r="AL69" s="6"/>
      <c r="AM69" s="6"/>
      <c r="AN69" s="6"/>
      <c r="AO69" s="6"/>
      <c r="AP69" s="6"/>
      <c r="AQ69" s="6"/>
    </row>
    <row r="70" spans="1:43" ht="12.75" customHeight="1">
      <c r="A70" s="4" t="s">
        <v>63</v>
      </c>
      <c r="B70" s="5">
        <f t="shared" ref="B70:B82" si="9">SUM(C70:AG70)</f>
        <v>3</v>
      </c>
      <c r="C70" s="6"/>
      <c r="D70" s="6"/>
      <c r="E70" s="5"/>
      <c r="F70" s="5"/>
      <c r="G70" s="6"/>
      <c r="H70" s="5"/>
      <c r="I70" s="6"/>
      <c r="J70" s="5"/>
      <c r="K70" s="5"/>
      <c r="L70" s="6"/>
      <c r="M70" s="6"/>
      <c r="N70" s="6"/>
      <c r="O70" s="6"/>
      <c r="P70" s="5">
        <v>2</v>
      </c>
      <c r="Q70" s="6"/>
      <c r="R70" s="6"/>
      <c r="S70" s="6"/>
      <c r="T70" s="6"/>
      <c r="U70" s="6"/>
      <c r="V70" s="6"/>
      <c r="W70" s="6"/>
      <c r="X70" s="6"/>
      <c r="Y70" s="6"/>
      <c r="Z70" s="6"/>
      <c r="AA70" s="6"/>
      <c r="AB70" s="38">
        <v>1</v>
      </c>
      <c r="AC70" s="6"/>
      <c r="AD70" s="6"/>
      <c r="AE70" s="6"/>
      <c r="AF70" s="6"/>
      <c r="AG70" s="6"/>
      <c r="AH70" s="6"/>
      <c r="AI70" s="6"/>
      <c r="AJ70" s="6"/>
      <c r="AK70" s="6"/>
      <c r="AL70" s="6"/>
      <c r="AM70" s="6"/>
      <c r="AN70" s="6"/>
      <c r="AO70" s="6"/>
      <c r="AP70" s="6"/>
      <c r="AQ70" s="6"/>
    </row>
    <row r="71" spans="1:43" ht="12.75" customHeight="1">
      <c r="A71" s="5" t="s">
        <v>64</v>
      </c>
      <c r="B71" s="5">
        <f t="shared" si="9"/>
        <v>0</v>
      </c>
      <c r="C71" s="6"/>
      <c r="D71" s="6"/>
      <c r="E71" s="5"/>
      <c r="F71" s="5"/>
      <c r="G71" s="6"/>
      <c r="H71" s="5"/>
      <c r="I71" s="6"/>
      <c r="J71" s="5"/>
      <c r="K71" s="5"/>
      <c r="L71" s="6"/>
      <c r="M71" s="6"/>
      <c r="N71" s="6"/>
      <c r="O71" s="6"/>
      <c r="P71" s="6"/>
      <c r="Q71" s="6"/>
      <c r="R71" s="6"/>
      <c r="S71" s="6"/>
      <c r="T71" s="6"/>
      <c r="U71" s="6"/>
      <c r="V71" s="6"/>
      <c r="W71" s="6"/>
      <c r="X71" s="6"/>
      <c r="Y71" s="6"/>
      <c r="Z71" s="6"/>
      <c r="AA71" s="6"/>
      <c r="AB71" s="38"/>
      <c r="AC71" s="6"/>
      <c r="AD71" s="6"/>
      <c r="AE71" s="6"/>
      <c r="AF71" s="6"/>
      <c r="AG71" s="6"/>
      <c r="AH71" s="6"/>
      <c r="AI71" s="6"/>
      <c r="AJ71" s="6"/>
      <c r="AK71" s="6"/>
      <c r="AL71" s="6"/>
      <c r="AM71" s="6"/>
      <c r="AN71" s="6"/>
      <c r="AO71" s="6"/>
      <c r="AP71" s="6"/>
      <c r="AQ71" s="6"/>
    </row>
    <row r="72" spans="1:43" ht="12.75" customHeight="1">
      <c r="A72" s="58" t="s">
        <v>417</v>
      </c>
      <c r="B72" s="5">
        <f t="shared" si="9"/>
        <v>0</v>
      </c>
      <c r="C72" s="17"/>
      <c r="D72" s="17"/>
      <c r="E72" s="17"/>
      <c r="F72" s="17"/>
      <c r="G72" s="17"/>
      <c r="H72" s="17"/>
      <c r="I72" s="17"/>
      <c r="J72" s="17"/>
      <c r="K72" s="17"/>
      <c r="L72" s="17"/>
      <c r="M72" s="17"/>
      <c r="N72" s="17"/>
      <c r="O72" s="17"/>
      <c r="P72" s="17"/>
      <c r="Q72" s="17"/>
      <c r="R72" s="17"/>
      <c r="S72" s="17"/>
      <c r="T72" s="17"/>
      <c r="U72" s="17"/>
      <c r="V72" s="6"/>
      <c r="W72" s="6"/>
      <c r="X72" s="6"/>
      <c r="Y72" s="6"/>
      <c r="Z72" s="6"/>
      <c r="AA72" s="6"/>
      <c r="AB72" s="38"/>
      <c r="AC72" s="6"/>
      <c r="AD72" s="6"/>
      <c r="AE72" s="6"/>
      <c r="AF72" s="6"/>
      <c r="AG72" s="6"/>
      <c r="AH72" s="6"/>
      <c r="AI72" s="6"/>
      <c r="AJ72" s="6"/>
      <c r="AK72" s="6"/>
      <c r="AL72" s="6"/>
      <c r="AM72" s="6"/>
      <c r="AN72" s="6"/>
      <c r="AO72" s="6"/>
      <c r="AP72" s="6"/>
      <c r="AQ72" s="6"/>
    </row>
    <row r="73" spans="1:43" ht="12.75" customHeight="1">
      <c r="A73" s="4" t="s">
        <v>67</v>
      </c>
      <c r="B73" s="5">
        <f t="shared" si="9"/>
        <v>85</v>
      </c>
      <c r="C73" s="6"/>
      <c r="D73" s="6"/>
      <c r="E73" s="5"/>
      <c r="F73" s="5"/>
      <c r="G73" s="6"/>
      <c r="H73" s="5">
        <v>4</v>
      </c>
      <c r="I73" s="5">
        <v>26</v>
      </c>
      <c r="J73" s="5"/>
      <c r="K73" s="5">
        <v>7</v>
      </c>
      <c r="L73" s="6"/>
      <c r="M73" s="6"/>
      <c r="N73" s="6"/>
      <c r="O73" s="6"/>
      <c r="P73" s="5">
        <v>27</v>
      </c>
      <c r="Q73" s="6"/>
      <c r="R73" s="6"/>
      <c r="S73" s="6"/>
      <c r="T73" s="6"/>
      <c r="U73" s="6"/>
      <c r="V73" s="6"/>
      <c r="W73" s="6"/>
      <c r="X73" s="6"/>
      <c r="Y73" s="6"/>
      <c r="Z73" s="6"/>
      <c r="AA73" s="6"/>
      <c r="AB73" s="38">
        <v>15</v>
      </c>
      <c r="AC73" s="6"/>
      <c r="AD73" s="6"/>
      <c r="AE73" s="6"/>
      <c r="AF73" s="6"/>
      <c r="AG73" s="5">
        <v>6</v>
      </c>
      <c r="AH73" s="6"/>
      <c r="AI73" s="6"/>
      <c r="AJ73" s="6"/>
      <c r="AK73" s="6"/>
      <c r="AL73" s="6"/>
      <c r="AM73" s="6"/>
      <c r="AN73" s="6"/>
      <c r="AO73" s="6"/>
      <c r="AP73" s="6"/>
      <c r="AQ73" s="6"/>
    </row>
    <row r="74" spans="1:43" ht="12.75" customHeight="1">
      <c r="A74" s="4" t="s">
        <v>69</v>
      </c>
      <c r="B74" s="5">
        <f t="shared" si="9"/>
        <v>1</v>
      </c>
      <c r="C74" s="6"/>
      <c r="D74" s="6"/>
      <c r="E74" s="5"/>
      <c r="F74" s="5"/>
      <c r="G74" s="6"/>
      <c r="H74" s="5"/>
      <c r="I74" s="6"/>
      <c r="J74" s="5"/>
      <c r="K74" s="5"/>
      <c r="L74" s="6"/>
      <c r="M74" s="6"/>
      <c r="N74" s="6"/>
      <c r="O74" s="6"/>
      <c r="P74" s="6"/>
      <c r="Q74" s="6"/>
      <c r="R74" s="6"/>
      <c r="S74" s="6"/>
      <c r="T74" s="6"/>
      <c r="U74" s="6"/>
      <c r="V74" s="6"/>
      <c r="W74" s="6"/>
      <c r="X74" s="6"/>
      <c r="Y74" s="6"/>
      <c r="Z74" s="6"/>
      <c r="AA74" s="6"/>
      <c r="AB74" s="38">
        <v>1</v>
      </c>
      <c r="AC74" s="6"/>
      <c r="AD74" s="6"/>
      <c r="AE74" s="6"/>
      <c r="AF74" s="6"/>
      <c r="AG74" s="6"/>
      <c r="AH74" s="6"/>
      <c r="AI74" s="6"/>
      <c r="AJ74" s="6"/>
      <c r="AK74" s="6"/>
      <c r="AL74" s="6"/>
      <c r="AM74" s="6"/>
      <c r="AN74" s="6"/>
      <c r="AO74" s="6"/>
      <c r="AP74" s="6"/>
      <c r="AQ74" s="6"/>
    </row>
    <row r="75" spans="1:43" ht="12.75" customHeight="1">
      <c r="A75" s="5" t="s">
        <v>72</v>
      </c>
      <c r="B75" s="5">
        <f t="shared" si="9"/>
        <v>0</v>
      </c>
      <c r="C75" s="6"/>
      <c r="D75" s="6"/>
      <c r="E75" s="5"/>
      <c r="F75" s="5"/>
      <c r="G75" s="6"/>
      <c r="H75" s="5"/>
      <c r="I75" s="6"/>
      <c r="J75" s="5"/>
      <c r="K75" s="5"/>
      <c r="L75" s="6"/>
      <c r="M75" s="6"/>
      <c r="N75" s="6"/>
      <c r="O75" s="6"/>
      <c r="P75" s="6"/>
      <c r="Q75" s="6"/>
      <c r="R75" s="6"/>
      <c r="S75" s="6"/>
      <c r="T75" s="6"/>
      <c r="U75" s="6"/>
      <c r="V75" s="6"/>
      <c r="W75" s="6"/>
      <c r="X75" s="6"/>
      <c r="Y75" s="6"/>
      <c r="Z75" s="6"/>
      <c r="AA75" s="6"/>
      <c r="AB75" s="38"/>
      <c r="AC75" s="6"/>
      <c r="AD75" s="6"/>
      <c r="AE75" s="6"/>
      <c r="AF75" s="6"/>
      <c r="AG75" s="6"/>
      <c r="AH75" s="6"/>
      <c r="AI75" s="6"/>
      <c r="AJ75" s="6"/>
      <c r="AK75" s="6"/>
      <c r="AL75" s="6"/>
      <c r="AM75" s="6"/>
      <c r="AN75" s="6"/>
      <c r="AO75" s="6"/>
      <c r="AP75" s="6"/>
      <c r="AQ75" s="6"/>
    </row>
    <row r="76" spans="1:43" ht="12.75" customHeight="1">
      <c r="A76" s="5" t="s">
        <v>74</v>
      </c>
      <c r="B76" s="5">
        <f t="shared" si="9"/>
        <v>0</v>
      </c>
      <c r="C76" s="6"/>
      <c r="D76" s="6"/>
      <c r="E76" s="5"/>
      <c r="F76" s="5"/>
      <c r="G76" s="6"/>
      <c r="H76" s="5"/>
      <c r="I76" s="6"/>
      <c r="J76" s="5"/>
      <c r="K76" s="5"/>
      <c r="L76" s="6"/>
      <c r="M76" s="6"/>
      <c r="N76" s="6"/>
      <c r="O76" s="6"/>
      <c r="P76" s="6"/>
      <c r="Q76" s="6"/>
      <c r="R76" s="6"/>
      <c r="S76" s="6"/>
      <c r="T76" s="6"/>
      <c r="U76" s="6"/>
      <c r="V76" s="6"/>
      <c r="W76" s="6"/>
      <c r="X76" s="6"/>
      <c r="Y76" s="6"/>
      <c r="Z76" s="6"/>
      <c r="AA76" s="6"/>
      <c r="AB76" s="38"/>
      <c r="AC76" s="6"/>
      <c r="AD76" s="6"/>
      <c r="AE76" s="6"/>
      <c r="AF76" s="6"/>
      <c r="AG76" s="6"/>
      <c r="AH76" s="6"/>
      <c r="AI76" s="6"/>
      <c r="AJ76" s="6"/>
      <c r="AK76" s="6"/>
      <c r="AL76" s="6"/>
      <c r="AM76" s="6"/>
      <c r="AN76" s="6"/>
      <c r="AO76" s="6"/>
      <c r="AP76" s="6"/>
      <c r="AQ76" s="6"/>
    </row>
    <row r="77" spans="1:43" ht="12.75" customHeight="1">
      <c r="A77" s="4" t="s">
        <v>75</v>
      </c>
      <c r="B77" s="5">
        <f t="shared" si="9"/>
        <v>5</v>
      </c>
      <c r="C77" s="6"/>
      <c r="D77" s="6"/>
      <c r="E77" s="5"/>
      <c r="F77" s="5"/>
      <c r="G77" s="6"/>
      <c r="H77" s="5"/>
      <c r="I77" s="5">
        <v>2</v>
      </c>
      <c r="J77" s="5"/>
      <c r="K77" s="5"/>
      <c r="L77" s="6"/>
      <c r="M77" s="6"/>
      <c r="N77" s="6"/>
      <c r="O77" s="6"/>
      <c r="P77" s="6"/>
      <c r="Q77" s="6"/>
      <c r="R77" s="6"/>
      <c r="S77" s="6"/>
      <c r="T77" s="6"/>
      <c r="U77" s="6"/>
      <c r="V77" s="6"/>
      <c r="W77" s="6"/>
      <c r="X77" s="6"/>
      <c r="Y77" s="6"/>
      <c r="Z77" s="6"/>
      <c r="AA77" s="6"/>
      <c r="AB77" s="38">
        <v>3</v>
      </c>
      <c r="AC77" s="6"/>
      <c r="AD77" s="6"/>
      <c r="AE77" s="6"/>
      <c r="AF77" s="6"/>
      <c r="AG77" s="6"/>
      <c r="AH77" s="6"/>
      <c r="AI77" s="6"/>
      <c r="AJ77" s="6"/>
      <c r="AK77" s="6"/>
      <c r="AL77" s="6"/>
      <c r="AM77" s="6"/>
      <c r="AN77" s="6"/>
      <c r="AO77" s="6"/>
      <c r="AP77" s="6"/>
      <c r="AQ77" s="6"/>
    </row>
    <row r="78" spans="1:43" ht="12.75" customHeight="1">
      <c r="A78" s="5" t="s">
        <v>78</v>
      </c>
      <c r="B78" s="5">
        <f t="shared" si="9"/>
        <v>0</v>
      </c>
      <c r="C78" s="6"/>
      <c r="D78" s="6"/>
      <c r="E78" s="5"/>
      <c r="F78" s="5"/>
      <c r="G78" s="6"/>
      <c r="H78" s="5"/>
      <c r="I78" s="6"/>
      <c r="J78" s="5"/>
      <c r="K78" s="5"/>
      <c r="L78" s="6"/>
      <c r="M78" s="6"/>
      <c r="N78" s="6"/>
      <c r="O78" s="6"/>
      <c r="P78" s="6"/>
      <c r="Q78" s="6"/>
      <c r="R78" s="6"/>
      <c r="S78" s="6"/>
      <c r="T78" s="6"/>
      <c r="U78" s="6"/>
      <c r="V78" s="6"/>
      <c r="W78" s="6"/>
      <c r="X78" s="6"/>
      <c r="Y78" s="6"/>
      <c r="Z78" s="6"/>
      <c r="AA78" s="6"/>
      <c r="AB78" s="38"/>
      <c r="AC78" s="6"/>
      <c r="AD78" s="6"/>
      <c r="AE78" s="6"/>
      <c r="AF78" s="6"/>
      <c r="AG78" s="6"/>
      <c r="AH78" s="6"/>
      <c r="AI78" s="6"/>
      <c r="AJ78" s="6"/>
      <c r="AK78" s="6"/>
      <c r="AL78" s="6"/>
      <c r="AM78" s="6"/>
      <c r="AN78" s="6"/>
      <c r="AO78" s="6"/>
      <c r="AP78" s="6"/>
      <c r="AQ78" s="6"/>
    </row>
    <row r="79" spans="1:43" ht="12.75" customHeight="1">
      <c r="A79" s="5" t="s">
        <v>79</v>
      </c>
      <c r="B79" s="5">
        <f t="shared" si="9"/>
        <v>0</v>
      </c>
      <c r="C79" s="6"/>
      <c r="D79" s="6"/>
      <c r="E79" s="5"/>
      <c r="F79" s="5"/>
      <c r="G79" s="6"/>
      <c r="H79" s="5"/>
      <c r="I79" s="6"/>
      <c r="J79" s="5"/>
      <c r="K79" s="5"/>
      <c r="L79" s="6"/>
      <c r="M79" s="6"/>
      <c r="N79" s="6"/>
      <c r="O79" s="6"/>
      <c r="P79" s="6"/>
      <c r="Q79" s="6"/>
      <c r="R79" s="6"/>
      <c r="S79" s="6"/>
      <c r="T79" s="6"/>
      <c r="U79" s="6"/>
      <c r="V79" s="6"/>
      <c r="W79" s="6"/>
      <c r="X79" s="6"/>
      <c r="Y79" s="6"/>
      <c r="Z79" s="6"/>
      <c r="AA79" s="6"/>
      <c r="AB79" s="38"/>
      <c r="AC79" s="6"/>
      <c r="AD79" s="6"/>
      <c r="AE79" s="6"/>
      <c r="AF79" s="6"/>
      <c r="AG79" s="6"/>
      <c r="AH79" s="6"/>
      <c r="AI79" s="6"/>
      <c r="AJ79" s="6"/>
      <c r="AK79" s="6"/>
      <c r="AL79" s="6"/>
      <c r="AM79" s="6"/>
      <c r="AN79" s="6"/>
      <c r="AO79" s="6"/>
      <c r="AP79" s="6"/>
      <c r="AQ79" s="6"/>
    </row>
    <row r="80" spans="1:43" ht="12.75" customHeight="1">
      <c r="A80" s="5" t="s">
        <v>80</v>
      </c>
      <c r="B80" s="5">
        <f t="shared" si="9"/>
        <v>0</v>
      </c>
      <c r="C80" s="6"/>
      <c r="D80" s="6"/>
      <c r="E80" s="5"/>
      <c r="F80" s="5"/>
      <c r="G80" s="6"/>
      <c r="H80" s="5"/>
      <c r="I80" s="6"/>
      <c r="J80" s="5"/>
      <c r="K80" s="5"/>
      <c r="L80" s="6"/>
      <c r="M80" s="6"/>
      <c r="N80" s="6"/>
      <c r="O80" s="6"/>
      <c r="P80" s="6"/>
      <c r="Q80" s="6"/>
      <c r="R80" s="6"/>
      <c r="S80" s="6"/>
      <c r="T80" s="6"/>
      <c r="U80" s="6"/>
      <c r="V80" s="6"/>
      <c r="W80" s="6"/>
      <c r="X80" s="6"/>
      <c r="Y80" s="6"/>
      <c r="Z80" s="6"/>
      <c r="AA80" s="6"/>
      <c r="AB80" s="38"/>
      <c r="AC80" s="6"/>
      <c r="AD80" s="6"/>
      <c r="AE80" s="6"/>
      <c r="AF80" s="6"/>
      <c r="AG80" s="6"/>
      <c r="AH80" s="6"/>
      <c r="AI80" s="6"/>
      <c r="AJ80" s="6"/>
      <c r="AK80" s="6"/>
      <c r="AL80" s="6"/>
      <c r="AM80" s="6"/>
      <c r="AN80" s="6"/>
      <c r="AO80" s="6"/>
      <c r="AP80" s="6"/>
      <c r="AQ80" s="6"/>
    </row>
    <row r="81" spans="1:43" ht="12.75" customHeight="1">
      <c r="A81" s="5" t="s">
        <v>81</v>
      </c>
      <c r="B81" s="5">
        <f t="shared" si="9"/>
        <v>0</v>
      </c>
      <c r="C81" s="6"/>
      <c r="D81" s="6"/>
      <c r="E81" s="5"/>
      <c r="F81" s="5"/>
      <c r="G81" s="6"/>
      <c r="H81" s="5"/>
      <c r="I81" s="6"/>
      <c r="J81" s="5"/>
      <c r="K81" s="5"/>
      <c r="L81" s="6"/>
      <c r="M81" s="6"/>
      <c r="N81" s="6"/>
      <c r="O81" s="6"/>
      <c r="P81" s="6"/>
      <c r="Q81" s="6"/>
      <c r="R81" s="6"/>
      <c r="S81" s="6"/>
      <c r="T81" s="6"/>
      <c r="U81" s="6"/>
      <c r="V81" s="6"/>
      <c r="W81" s="6"/>
      <c r="X81" s="6"/>
      <c r="Y81" s="6"/>
      <c r="Z81" s="6"/>
      <c r="AA81" s="6"/>
      <c r="AB81" s="38"/>
      <c r="AC81" s="6"/>
      <c r="AD81" s="6"/>
      <c r="AE81" s="6"/>
      <c r="AF81" s="6"/>
      <c r="AG81" s="6"/>
      <c r="AH81" s="6"/>
      <c r="AI81" s="6"/>
      <c r="AJ81" s="6"/>
      <c r="AK81" s="6"/>
      <c r="AL81" s="6"/>
      <c r="AM81" s="6"/>
      <c r="AN81" s="6"/>
      <c r="AO81" s="6"/>
      <c r="AP81" s="6"/>
      <c r="AQ81" s="6"/>
    </row>
    <row r="82" spans="1:43" ht="12.75" customHeight="1">
      <c r="A82" s="58" t="s">
        <v>418</v>
      </c>
      <c r="B82" s="5">
        <f t="shared" si="9"/>
        <v>112</v>
      </c>
      <c r="C82" s="17"/>
      <c r="D82" s="17"/>
      <c r="E82" s="17"/>
      <c r="F82" s="17">
        <v>1</v>
      </c>
      <c r="G82" s="17">
        <v>2</v>
      </c>
      <c r="H82" s="17">
        <v>6</v>
      </c>
      <c r="I82" s="17">
        <v>68</v>
      </c>
      <c r="J82" s="17"/>
      <c r="K82" s="17"/>
      <c r="L82" s="17"/>
      <c r="M82" s="17"/>
      <c r="N82" s="17"/>
      <c r="O82" s="17"/>
      <c r="P82" s="17">
        <v>30</v>
      </c>
      <c r="Q82" s="17"/>
      <c r="R82" s="17"/>
      <c r="S82" s="17"/>
      <c r="T82" s="17"/>
      <c r="U82" s="17"/>
      <c r="V82" s="6"/>
      <c r="W82" s="6"/>
      <c r="X82" s="6"/>
      <c r="Y82" s="6"/>
      <c r="Z82" s="6"/>
      <c r="AA82" s="6"/>
      <c r="AB82" s="38"/>
      <c r="AC82" s="6"/>
      <c r="AD82" s="6"/>
      <c r="AE82" s="6"/>
      <c r="AF82" s="6"/>
      <c r="AG82" s="5">
        <v>5</v>
      </c>
      <c r="AH82" s="6"/>
      <c r="AI82" s="6"/>
      <c r="AJ82" s="6"/>
      <c r="AK82" s="6"/>
      <c r="AL82" s="6"/>
      <c r="AM82" s="6"/>
      <c r="AN82" s="6"/>
      <c r="AO82" s="6"/>
      <c r="AP82" s="6"/>
      <c r="AQ82" s="6"/>
    </row>
    <row r="83" spans="1:43" ht="12.75" customHeight="1">
      <c r="A83" s="5" t="s">
        <v>137</v>
      </c>
      <c r="B83" s="5"/>
      <c r="C83" s="6"/>
      <c r="D83" s="6"/>
      <c r="E83" s="5"/>
      <c r="F83" s="5"/>
      <c r="G83" s="6"/>
      <c r="H83" s="5"/>
      <c r="I83" s="6"/>
      <c r="J83" s="5"/>
      <c r="K83" s="5"/>
      <c r="L83" s="6"/>
      <c r="M83" s="6"/>
      <c r="N83" s="6"/>
      <c r="O83" s="6"/>
      <c r="P83" s="6"/>
      <c r="Q83" s="6"/>
      <c r="R83" s="6"/>
      <c r="S83" s="6"/>
      <c r="T83" s="6"/>
      <c r="U83" s="6"/>
      <c r="V83" s="6"/>
      <c r="W83" s="6"/>
      <c r="X83" s="6"/>
      <c r="Y83" s="6"/>
      <c r="Z83" s="6"/>
      <c r="AA83" s="6"/>
      <c r="AB83" s="38"/>
      <c r="AC83" s="6"/>
      <c r="AD83" s="6"/>
      <c r="AE83" s="6"/>
      <c r="AF83" s="6"/>
      <c r="AG83" s="6"/>
      <c r="AH83" s="6"/>
      <c r="AI83" s="6"/>
      <c r="AJ83" s="6"/>
      <c r="AK83" s="6"/>
      <c r="AL83" s="6"/>
      <c r="AM83" s="6"/>
      <c r="AN83" s="6"/>
      <c r="AO83" s="6"/>
      <c r="AP83" s="6"/>
      <c r="AQ83" s="6"/>
    </row>
    <row r="84" spans="1:43" ht="12.75" customHeight="1">
      <c r="A84" s="21" t="s">
        <v>138</v>
      </c>
      <c r="B84" s="15">
        <f>SUM(D84:AG84)</f>
        <v>696</v>
      </c>
      <c r="C84" s="21">
        <f t="shared" ref="C84:AG84" si="10">SUM(C4:C82)</f>
        <v>41</v>
      </c>
      <c r="D84" s="21">
        <f t="shared" si="10"/>
        <v>27</v>
      </c>
      <c r="E84" s="21">
        <f t="shared" si="10"/>
        <v>0</v>
      </c>
      <c r="F84" s="21">
        <f t="shared" si="10"/>
        <v>12</v>
      </c>
      <c r="G84" s="21">
        <f t="shared" si="10"/>
        <v>12</v>
      </c>
      <c r="H84" s="21">
        <f t="shared" si="10"/>
        <v>55</v>
      </c>
      <c r="I84" s="21">
        <f t="shared" si="10"/>
        <v>198</v>
      </c>
      <c r="J84" s="21">
        <f t="shared" si="10"/>
        <v>0</v>
      </c>
      <c r="K84" s="21">
        <f t="shared" si="10"/>
        <v>96</v>
      </c>
      <c r="L84" s="21">
        <f t="shared" si="10"/>
        <v>0</v>
      </c>
      <c r="M84" s="21">
        <f t="shared" si="10"/>
        <v>0</v>
      </c>
      <c r="N84" s="21">
        <f t="shared" si="10"/>
        <v>7</v>
      </c>
      <c r="O84" s="21">
        <f t="shared" si="10"/>
        <v>0</v>
      </c>
      <c r="P84" s="21">
        <f t="shared" si="10"/>
        <v>150</v>
      </c>
      <c r="Q84" s="21">
        <f t="shared" si="10"/>
        <v>11</v>
      </c>
      <c r="R84" s="21">
        <f t="shared" si="10"/>
        <v>0</v>
      </c>
      <c r="S84" s="21">
        <f t="shared" si="10"/>
        <v>0</v>
      </c>
      <c r="T84" s="21">
        <f t="shared" si="10"/>
        <v>0</v>
      </c>
      <c r="U84" s="21">
        <f t="shared" si="10"/>
        <v>6</v>
      </c>
      <c r="V84" s="21">
        <f t="shared" si="10"/>
        <v>3</v>
      </c>
      <c r="W84" s="21">
        <f t="shared" si="10"/>
        <v>0</v>
      </c>
      <c r="X84" s="21">
        <f t="shared" si="10"/>
        <v>0</v>
      </c>
      <c r="Y84" s="21">
        <f t="shared" si="10"/>
        <v>0</v>
      </c>
      <c r="Z84" s="21">
        <f t="shared" si="10"/>
        <v>0</v>
      </c>
      <c r="AA84" s="21">
        <f t="shared" si="10"/>
        <v>0</v>
      </c>
      <c r="AB84" s="41">
        <f t="shared" si="10"/>
        <v>97</v>
      </c>
      <c r="AC84" s="41">
        <f t="shared" si="10"/>
        <v>0</v>
      </c>
      <c r="AD84" s="41">
        <f t="shared" si="10"/>
        <v>0</v>
      </c>
      <c r="AE84" s="41">
        <f t="shared" si="10"/>
        <v>0</v>
      </c>
      <c r="AF84" s="41">
        <f t="shared" si="10"/>
        <v>0</v>
      </c>
      <c r="AG84" s="41">
        <f t="shared" si="10"/>
        <v>22</v>
      </c>
      <c r="AH84" s="6"/>
      <c r="AI84" s="6"/>
      <c r="AJ84" s="6"/>
      <c r="AK84" s="6"/>
      <c r="AL84" s="6"/>
      <c r="AM84" s="6"/>
      <c r="AN84" s="6"/>
      <c r="AO84" s="6"/>
      <c r="AP84" s="6"/>
      <c r="AQ84" s="6"/>
    </row>
    <row r="85" spans="1:43" ht="12.75" customHeight="1">
      <c r="A85" s="5"/>
      <c r="B85" s="5"/>
      <c r="C85" s="6"/>
      <c r="D85" s="6"/>
      <c r="E85" s="5"/>
      <c r="F85" s="5"/>
      <c r="G85" s="6"/>
      <c r="H85" s="5"/>
      <c r="I85" s="6"/>
      <c r="J85" s="5"/>
      <c r="K85" s="5"/>
      <c r="L85" s="6"/>
      <c r="M85" s="6"/>
      <c r="N85" s="6"/>
      <c r="O85" s="6"/>
      <c r="P85" s="6"/>
      <c r="Q85" s="6"/>
      <c r="R85" s="6"/>
      <c r="S85" s="6"/>
      <c r="T85" s="6"/>
      <c r="U85" s="6"/>
      <c r="V85" s="6"/>
      <c r="W85" s="6"/>
      <c r="X85" s="6"/>
      <c r="Y85" s="6"/>
      <c r="Z85" s="6"/>
      <c r="AA85" s="6"/>
      <c r="AB85" s="38"/>
      <c r="AC85" s="6"/>
      <c r="AD85" s="6"/>
      <c r="AE85" s="6"/>
      <c r="AF85" s="6"/>
      <c r="AG85" s="6"/>
      <c r="AH85" s="6"/>
      <c r="AI85" s="6"/>
      <c r="AJ85" s="6"/>
      <c r="AK85" s="6"/>
      <c r="AL85" s="6"/>
      <c r="AM85" s="6"/>
      <c r="AN85" s="6"/>
      <c r="AO85" s="6"/>
      <c r="AP85" s="6"/>
      <c r="AQ85" s="6"/>
    </row>
    <row r="86" spans="1:43" ht="12.75" customHeight="1">
      <c r="A86" s="5" t="s">
        <v>139</v>
      </c>
      <c r="B86" s="5">
        <v>23</v>
      </c>
      <c r="C86" s="5">
        <v>4</v>
      </c>
      <c r="D86" s="5">
        <v>14</v>
      </c>
      <c r="E86" s="5"/>
      <c r="F86" s="5">
        <v>1</v>
      </c>
      <c r="G86" s="5">
        <v>1</v>
      </c>
      <c r="H86" s="5">
        <v>4</v>
      </c>
      <c r="I86" s="5">
        <v>2</v>
      </c>
      <c r="J86" s="5"/>
      <c r="K86" s="5">
        <v>3</v>
      </c>
      <c r="L86" s="6"/>
      <c r="M86" s="6"/>
      <c r="N86" s="5">
        <v>1</v>
      </c>
      <c r="O86" s="6"/>
      <c r="P86" s="5">
        <v>4</v>
      </c>
      <c r="Q86" s="5">
        <v>1</v>
      </c>
      <c r="R86" s="6"/>
      <c r="S86" s="6"/>
      <c r="T86" s="6"/>
      <c r="U86" s="5">
        <v>1</v>
      </c>
      <c r="V86" s="5">
        <v>1</v>
      </c>
      <c r="W86" s="6"/>
      <c r="X86" s="6"/>
      <c r="Y86" s="6"/>
      <c r="Z86" s="6"/>
      <c r="AA86" s="6"/>
      <c r="AB86" s="38">
        <v>1</v>
      </c>
      <c r="AC86" s="6"/>
      <c r="AD86" s="6"/>
      <c r="AE86" s="6"/>
      <c r="AF86" s="6"/>
      <c r="AG86" s="5">
        <v>1</v>
      </c>
      <c r="AH86" s="6"/>
      <c r="AI86" s="6"/>
      <c r="AJ86" s="6"/>
      <c r="AK86" s="6"/>
      <c r="AL86" s="6"/>
      <c r="AM86" s="6"/>
      <c r="AN86" s="6"/>
      <c r="AO86" s="6"/>
      <c r="AP86" s="6"/>
      <c r="AQ86" s="6"/>
    </row>
    <row r="87" spans="1:43" ht="12.75" customHeight="1">
      <c r="A87" s="5" t="s">
        <v>140</v>
      </c>
      <c r="B87" s="5">
        <f>SUM(C87:AG87)</f>
        <v>19.95</v>
      </c>
      <c r="C87" s="5">
        <v>2.5</v>
      </c>
      <c r="D87" s="5">
        <v>1.5</v>
      </c>
      <c r="E87" s="5"/>
      <c r="F87" s="5">
        <v>0.30000000000000004</v>
      </c>
      <c r="G87" s="5">
        <v>0.5</v>
      </c>
      <c r="H87" s="5">
        <v>0.75</v>
      </c>
      <c r="I87" s="5">
        <v>4</v>
      </c>
      <c r="J87" s="5"/>
      <c r="K87" s="5">
        <v>2.5</v>
      </c>
      <c r="L87" s="6"/>
      <c r="M87" s="6"/>
      <c r="N87" s="5">
        <v>0.5</v>
      </c>
      <c r="O87" s="6"/>
      <c r="P87" s="5">
        <v>2.2000000000000002</v>
      </c>
      <c r="Q87" s="5">
        <v>0.5</v>
      </c>
      <c r="R87" s="6"/>
      <c r="S87" s="6"/>
      <c r="T87" s="6"/>
      <c r="U87" s="5">
        <v>0.5</v>
      </c>
      <c r="V87" s="5">
        <v>0.5</v>
      </c>
      <c r="W87" s="6"/>
      <c r="X87" s="6"/>
      <c r="Y87" s="6"/>
      <c r="Z87" s="6"/>
      <c r="AA87" s="6"/>
      <c r="AB87" s="38">
        <v>3</v>
      </c>
      <c r="AC87" s="6"/>
      <c r="AD87" s="6"/>
      <c r="AE87" s="6"/>
      <c r="AF87" s="6"/>
      <c r="AG87" s="5">
        <v>0.7</v>
      </c>
      <c r="AH87" s="6"/>
      <c r="AI87" s="6"/>
      <c r="AJ87" s="6"/>
      <c r="AK87" s="6"/>
      <c r="AL87" s="6"/>
      <c r="AM87" s="6"/>
      <c r="AN87" s="6"/>
      <c r="AO87" s="6"/>
      <c r="AP87" s="6"/>
      <c r="AQ87" s="6"/>
    </row>
    <row r="88" spans="1:43" ht="12.75" customHeight="1">
      <c r="A88" s="21" t="s">
        <v>141</v>
      </c>
      <c r="B88" s="21">
        <f>SUM(D88:AG88)</f>
        <v>54.8</v>
      </c>
      <c r="C88" s="21">
        <f t="shared" ref="C88:AG88" si="11">C86*C87</f>
        <v>10</v>
      </c>
      <c r="D88" s="21">
        <f t="shared" si="11"/>
        <v>21</v>
      </c>
      <c r="E88" s="21">
        <f t="shared" si="11"/>
        <v>0</v>
      </c>
      <c r="F88" s="21">
        <f t="shared" si="11"/>
        <v>0.30000000000000004</v>
      </c>
      <c r="G88" s="21">
        <f t="shared" si="11"/>
        <v>0.5</v>
      </c>
      <c r="H88" s="21">
        <f t="shared" si="11"/>
        <v>3</v>
      </c>
      <c r="I88" s="21">
        <f t="shared" si="11"/>
        <v>8</v>
      </c>
      <c r="J88" s="21">
        <f t="shared" si="11"/>
        <v>0</v>
      </c>
      <c r="K88" s="21">
        <f t="shared" si="11"/>
        <v>7.5</v>
      </c>
      <c r="L88" s="21">
        <f t="shared" si="11"/>
        <v>0</v>
      </c>
      <c r="M88" s="21">
        <f t="shared" si="11"/>
        <v>0</v>
      </c>
      <c r="N88" s="21">
        <f t="shared" si="11"/>
        <v>0.5</v>
      </c>
      <c r="O88" s="21">
        <f t="shared" si="11"/>
        <v>0</v>
      </c>
      <c r="P88" s="21">
        <f t="shared" si="11"/>
        <v>8.8000000000000007</v>
      </c>
      <c r="Q88" s="21">
        <f t="shared" si="11"/>
        <v>0.5</v>
      </c>
      <c r="R88" s="21">
        <f t="shared" si="11"/>
        <v>0</v>
      </c>
      <c r="S88" s="21">
        <f t="shared" si="11"/>
        <v>0</v>
      </c>
      <c r="T88" s="21">
        <f t="shared" si="11"/>
        <v>0</v>
      </c>
      <c r="U88" s="21">
        <f t="shared" si="11"/>
        <v>0.5</v>
      </c>
      <c r="V88" s="21">
        <f t="shared" si="11"/>
        <v>0.5</v>
      </c>
      <c r="W88" s="21">
        <f t="shared" si="11"/>
        <v>0</v>
      </c>
      <c r="X88" s="21">
        <f t="shared" si="11"/>
        <v>0</v>
      </c>
      <c r="Y88" s="21">
        <f t="shared" si="11"/>
        <v>0</v>
      </c>
      <c r="Z88" s="21">
        <f t="shared" si="11"/>
        <v>0</v>
      </c>
      <c r="AA88" s="21">
        <f t="shared" si="11"/>
        <v>0</v>
      </c>
      <c r="AB88" s="41">
        <f t="shared" si="11"/>
        <v>3</v>
      </c>
      <c r="AC88" s="41">
        <f t="shared" si="11"/>
        <v>0</v>
      </c>
      <c r="AD88" s="41">
        <f t="shared" si="11"/>
        <v>0</v>
      </c>
      <c r="AE88" s="41">
        <f t="shared" si="11"/>
        <v>0</v>
      </c>
      <c r="AF88" s="41">
        <f t="shared" si="11"/>
        <v>0</v>
      </c>
      <c r="AG88" s="41">
        <f t="shared" si="11"/>
        <v>0.7</v>
      </c>
      <c r="AH88" s="6"/>
      <c r="AI88" s="6"/>
      <c r="AJ88" s="6"/>
      <c r="AK88" s="6"/>
      <c r="AL88" s="6"/>
      <c r="AM88" s="6"/>
      <c r="AN88" s="6"/>
      <c r="AO88" s="6"/>
      <c r="AP88" s="6"/>
      <c r="AQ88" s="6"/>
    </row>
    <row r="89" spans="1:43" ht="12.75" customHeight="1">
      <c r="A89" s="5"/>
      <c r="B89" s="5"/>
      <c r="C89" s="6"/>
      <c r="D89" s="6"/>
      <c r="E89" s="5"/>
      <c r="F89" s="5"/>
      <c r="G89" s="6"/>
      <c r="H89" s="5"/>
      <c r="I89" s="6"/>
      <c r="J89" s="5"/>
      <c r="K89" s="5"/>
      <c r="L89" s="6"/>
      <c r="M89" s="6"/>
      <c r="N89" s="6"/>
      <c r="O89" s="6"/>
      <c r="P89" s="6"/>
      <c r="Q89" s="6"/>
      <c r="R89" s="6"/>
      <c r="S89" s="6"/>
      <c r="T89" s="6"/>
      <c r="U89" s="6"/>
      <c r="V89" s="6"/>
      <c r="W89" s="6"/>
      <c r="X89" s="6"/>
      <c r="Y89" s="6"/>
      <c r="Z89" s="6"/>
      <c r="AA89" s="6"/>
      <c r="AB89" s="38"/>
      <c r="AC89" s="6"/>
      <c r="AD89" s="6"/>
      <c r="AE89" s="6"/>
      <c r="AF89" s="6"/>
      <c r="AG89" s="6"/>
      <c r="AH89" s="6"/>
      <c r="AI89" s="6"/>
      <c r="AJ89" s="6"/>
      <c r="AK89" s="6"/>
      <c r="AL89" s="6"/>
      <c r="AM89" s="6"/>
      <c r="AN89" s="6"/>
      <c r="AO89" s="6"/>
      <c r="AP89" s="6"/>
      <c r="AQ89" s="6"/>
    </row>
    <row r="90" spans="1:43" ht="12.75" customHeight="1">
      <c r="A90" s="21" t="s">
        <v>142</v>
      </c>
      <c r="B90" s="50">
        <f t="shared" ref="B90:AG90" si="12">B84/B87</f>
        <v>34.887218045112782</v>
      </c>
      <c r="C90" s="50">
        <f t="shared" si="12"/>
        <v>16.399999999999999</v>
      </c>
      <c r="D90" s="50">
        <f t="shared" si="12"/>
        <v>18</v>
      </c>
      <c r="E90" s="50" t="e">
        <f t="shared" si="12"/>
        <v>#DIV/0!</v>
      </c>
      <c r="F90" s="50">
        <f t="shared" si="12"/>
        <v>39.999999999999993</v>
      </c>
      <c r="G90" s="50">
        <f t="shared" si="12"/>
        <v>24</v>
      </c>
      <c r="H90" s="50">
        <f t="shared" si="12"/>
        <v>73.333333333333329</v>
      </c>
      <c r="I90" s="50">
        <f t="shared" si="12"/>
        <v>49.5</v>
      </c>
      <c r="J90" s="50" t="e">
        <f t="shared" si="12"/>
        <v>#DIV/0!</v>
      </c>
      <c r="K90" s="50">
        <f t="shared" si="12"/>
        <v>38.4</v>
      </c>
      <c r="L90" s="50" t="e">
        <f t="shared" si="12"/>
        <v>#DIV/0!</v>
      </c>
      <c r="M90" s="50" t="e">
        <f t="shared" si="12"/>
        <v>#DIV/0!</v>
      </c>
      <c r="N90" s="50">
        <f t="shared" si="12"/>
        <v>14</v>
      </c>
      <c r="O90" s="50" t="e">
        <f t="shared" si="12"/>
        <v>#DIV/0!</v>
      </c>
      <c r="P90" s="50">
        <f t="shared" si="12"/>
        <v>68.181818181818173</v>
      </c>
      <c r="Q90" s="50">
        <f t="shared" si="12"/>
        <v>22</v>
      </c>
      <c r="R90" s="50" t="e">
        <f t="shared" si="12"/>
        <v>#DIV/0!</v>
      </c>
      <c r="S90" s="50" t="e">
        <f t="shared" si="12"/>
        <v>#DIV/0!</v>
      </c>
      <c r="T90" s="50" t="e">
        <f t="shared" si="12"/>
        <v>#DIV/0!</v>
      </c>
      <c r="U90" s="50">
        <f t="shared" si="12"/>
        <v>12</v>
      </c>
      <c r="V90" s="50">
        <f t="shared" si="12"/>
        <v>6</v>
      </c>
      <c r="W90" s="50" t="e">
        <f t="shared" si="12"/>
        <v>#DIV/0!</v>
      </c>
      <c r="X90" s="50" t="e">
        <f t="shared" si="12"/>
        <v>#DIV/0!</v>
      </c>
      <c r="Y90" s="50" t="e">
        <f t="shared" si="12"/>
        <v>#DIV/0!</v>
      </c>
      <c r="Z90" s="50" t="e">
        <f t="shared" si="12"/>
        <v>#DIV/0!</v>
      </c>
      <c r="AA90" s="50" t="e">
        <f t="shared" si="12"/>
        <v>#DIV/0!</v>
      </c>
      <c r="AB90" s="50">
        <f t="shared" si="12"/>
        <v>32.333333333333336</v>
      </c>
      <c r="AC90" s="50" t="e">
        <f t="shared" si="12"/>
        <v>#DIV/0!</v>
      </c>
      <c r="AD90" s="50" t="e">
        <f t="shared" si="12"/>
        <v>#DIV/0!</v>
      </c>
      <c r="AE90" s="50" t="e">
        <f t="shared" si="12"/>
        <v>#DIV/0!</v>
      </c>
      <c r="AF90" s="50" t="e">
        <f t="shared" si="12"/>
        <v>#DIV/0!</v>
      </c>
      <c r="AG90" s="50">
        <f t="shared" si="12"/>
        <v>31.428571428571431</v>
      </c>
      <c r="AH90" s="6"/>
      <c r="AI90" s="6"/>
      <c r="AJ90" s="6"/>
      <c r="AK90" s="6"/>
      <c r="AL90" s="6"/>
      <c r="AM90" s="6"/>
      <c r="AN90" s="6"/>
      <c r="AO90" s="6"/>
      <c r="AP90" s="6"/>
      <c r="AQ90" s="6"/>
    </row>
    <row r="91" spans="1:43" ht="12.75" customHeight="1">
      <c r="A91" s="21" t="s">
        <v>143</v>
      </c>
      <c r="B91" s="50">
        <f t="shared" ref="B91:AG91" si="13">B84/B88</f>
        <v>12.7007299270073</v>
      </c>
      <c r="C91" s="50">
        <f t="shared" si="13"/>
        <v>4.0999999999999996</v>
      </c>
      <c r="D91" s="50">
        <f t="shared" si="13"/>
        <v>1.2857142857142858</v>
      </c>
      <c r="E91" s="50" t="e">
        <f t="shared" si="13"/>
        <v>#DIV/0!</v>
      </c>
      <c r="F91" s="50">
        <f t="shared" si="13"/>
        <v>39.999999999999993</v>
      </c>
      <c r="G91" s="50">
        <f t="shared" si="13"/>
        <v>24</v>
      </c>
      <c r="H91" s="50">
        <f t="shared" si="13"/>
        <v>18.333333333333332</v>
      </c>
      <c r="I91" s="50">
        <f t="shared" si="13"/>
        <v>24.75</v>
      </c>
      <c r="J91" s="50" t="e">
        <f t="shared" si="13"/>
        <v>#DIV/0!</v>
      </c>
      <c r="K91" s="50">
        <f t="shared" si="13"/>
        <v>12.8</v>
      </c>
      <c r="L91" s="50" t="e">
        <f t="shared" si="13"/>
        <v>#DIV/0!</v>
      </c>
      <c r="M91" s="50" t="e">
        <f t="shared" si="13"/>
        <v>#DIV/0!</v>
      </c>
      <c r="N91" s="50">
        <f t="shared" si="13"/>
        <v>14</v>
      </c>
      <c r="O91" s="50" t="e">
        <f t="shared" si="13"/>
        <v>#DIV/0!</v>
      </c>
      <c r="P91" s="50">
        <f t="shared" si="13"/>
        <v>17.045454545454543</v>
      </c>
      <c r="Q91" s="50">
        <f t="shared" si="13"/>
        <v>22</v>
      </c>
      <c r="R91" s="50" t="e">
        <f t="shared" si="13"/>
        <v>#DIV/0!</v>
      </c>
      <c r="S91" s="50" t="e">
        <f t="shared" si="13"/>
        <v>#DIV/0!</v>
      </c>
      <c r="T91" s="50" t="e">
        <f t="shared" si="13"/>
        <v>#DIV/0!</v>
      </c>
      <c r="U91" s="50">
        <f t="shared" si="13"/>
        <v>12</v>
      </c>
      <c r="V91" s="50">
        <f t="shared" si="13"/>
        <v>6</v>
      </c>
      <c r="W91" s="50" t="e">
        <f t="shared" si="13"/>
        <v>#DIV/0!</v>
      </c>
      <c r="X91" s="50" t="e">
        <f t="shared" si="13"/>
        <v>#DIV/0!</v>
      </c>
      <c r="Y91" s="50" t="e">
        <f t="shared" si="13"/>
        <v>#DIV/0!</v>
      </c>
      <c r="Z91" s="50" t="e">
        <f t="shared" si="13"/>
        <v>#DIV/0!</v>
      </c>
      <c r="AA91" s="50" t="e">
        <f t="shared" si="13"/>
        <v>#DIV/0!</v>
      </c>
      <c r="AB91" s="50">
        <f t="shared" si="13"/>
        <v>32.333333333333336</v>
      </c>
      <c r="AC91" s="50" t="e">
        <f t="shared" si="13"/>
        <v>#DIV/0!</v>
      </c>
      <c r="AD91" s="50" t="e">
        <f t="shared" si="13"/>
        <v>#DIV/0!</v>
      </c>
      <c r="AE91" s="50" t="e">
        <f t="shared" si="13"/>
        <v>#DIV/0!</v>
      </c>
      <c r="AF91" s="50" t="e">
        <f t="shared" si="13"/>
        <v>#DIV/0!</v>
      </c>
      <c r="AG91" s="50">
        <f t="shared" si="13"/>
        <v>31.428571428571431</v>
      </c>
      <c r="AH91" s="6"/>
      <c r="AI91" s="6"/>
      <c r="AJ91" s="6"/>
      <c r="AK91" s="6"/>
      <c r="AL91" s="6"/>
      <c r="AM91" s="6"/>
      <c r="AN91" s="6"/>
      <c r="AO91" s="6"/>
      <c r="AP91" s="6"/>
      <c r="AQ91" s="6"/>
    </row>
    <row r="92" spans="1:43" ht="12.75" customHeight="1">
      <c r="A92" s="5"/>
      <c r="B92" s="5"/>
      <c r="C92" s="6"/>
      <c r="D92" s="6"/>
      <c r="E92" s="5"/>
      <c r="F92" s="5"/>
      <c r="G92" s="6"/>
      <c r="H92" s="5"/>
      <c r="I92" s="6"/>
      <c r="J92" s="5"/>
      <c r="K92" s="5"/>
      <c r="L92" s="6"/>
      <c r="M92" s="6"/>
      <c r="N92" s="6"/>
      <c r="O92" s="6"/>
      <c r="P92" s="6"/>
      <c r="Q92" s="6"/>
      <c r="R92" s="6"/>
      <c r="S92" s="6"/>
      <c r="T92" s="6"/>
      <c r="U92" s="6"/>
      <c r="V92" s="6"/>
      <c r="W92" s="6"/>
      <c r="X92" s="6"/>
      <c r="Y92" s="6"/>
      <c r="Z92" s="6"/>
      <c r="AA92" s="6"/>
      <c r="AB92" s="38"/>
      <c r="AC92" s="38"/>
      <c r="AD92" s="38"/>
      <c r="AE92" s="38"/>
      <c r="AF92" s="38"/>
      <c r="AG92" s="6"/>
      <c r="AH92" s="6"/>
      <c r="AI92" s="6"/>
      <c r="AJ92" s="6"/>
      <c r="AK92" s="6"/>
      <c r="AL92" s="6"/>
      <c r="AM92" s="6"/>
      <c r="AN92" s="6"/>
      <c r="AO92" s="6"/>
      <c r="AP92" s="6"/>
      <c r="AQ92" s="6"/>
    </row>
    <row r="93" spans="1:43" ht="12.75" customHeight="1">
      <c r="A93" s="5" t="s">
        <v>144</v>
      </c>
      <c r="B93" s="21">
        <f t="shared" ref="B93:AG93" si="14">COUNTIF(B4:B82,"&gt;0")</f>
        <v>41</v>
      </c>
      <c r="C93" s="21">
        <f t="shared" si="14"/>
        <v>9</v>
      </c>
      <c r="D93" s="21">
        <f t="shared" si="14"/>
        <v>12</v>
      </c>
      <c r="E93" s="21">
        <f t="shared" si="14"/>
        <v>0</v>
      </c>
      <c r="F93" s="21">
        <f t="shared" si="14"/>
        <v>8</v>
      </c>
      <c r="G93" s="21">
        <f t="shared" si="14"/>
        <v>3</v>
      </c>
      <c r="H93" s="21">
        <f t="shared" si="14"/>
        <v>11</v>
      </c>
      <c r="I93" s="21">
        <f t="shared" si="14"/>
        <v>20</v>
      </c>
      <c r="J93" s="21">
        <f t="shared" si="14"/>
        <v>0</v>
      </c>
      <c r="K93" s="21">
        <f t="shared" si="14"/>
        <v>17</v>
      </c>
      <c r="L93" s="21">
        <f t="shared" si="14"/>
        <v>0</v>
      </c>
      <c r="M93" s="21">
        <f t="shared" si="14"/>
        <v>0</v>
      </c>
      <c r="N93" s="21">
        <f t="shared" si="14"/>
        <v>4</v>
      </c>
      <c r="O93" s="21">
        <f t="shared" si="14"/>
        <v>0</v>
      </c>
      <c r="P93" s="21">
        <f t="shared" si="14"/>
        <v>27</v>
      </c>
      <c r="Q93" s="21">
        <f t="shared" si="14"/>
        <v>4</v>
      </c>
      <c r="R93" s="21">
        <f t="shared" si="14"/>
        <v>0</v>
      </c>
      <c r="S93" s="21">
        <f t="shared" si="14"/>
        <v>0</v>
      </c>
      <c r="T93" s="21">
        <f t="shared" si="14"/>
        <v>0</v>
      </c>
      <c r="U93" s="21">
        <f t="shared" si="14"/>
        <v>2</v>
      </c>
      <c r="V93" s="21">
        <f t="shared" si="14"/>
        <v>2</v>
      </c>
      <c r="W93" s="21">
        <f t="shared" si="14"/>
        <v>0</v>
      </c>
      <c r="X93" s="21">
        <f t="shared" si="14"/>
        <v>0</v>
      </c>
      <c r="Y93" s="21">
        <f t="shared" si="14"/>
        <v>0</v>
      </c>
      <c r="Z93" s="21">
        <f t="shared" si="14"/>
        <v>0</v>
      </c>
      <c r="AA93" s="21">
        <f t="shared" si="14"/>
        <v>0</v>
      </c>
      <c r="AB93" s="21">
        <f t="shared" si="14"/>
        <v>20</v>
      </c>
      <c r="AC93" s="21">
        <f t="shared" si="14"/>
        <v>0</v>
      </c>
      <c r="AD93" s="21">
        <f t="shared" si="14"/>
        <v>0</v>
      </c>
      <c r="AE93" s="21">
        <f t="shared" si="14"/>
        <v>0</v>
      </c>
      <c r="AF93" s="21">
        <f t="shared" si="14"/>
        <v>0</v>
      </c>
      <c r="AG93" s="21">
        <f t="shared" si="14"/>
        <v>6</v>
      </c>
      <c r="AH93" s="6"/>
      <c r="AI93" s="6"/>
      <c r="AJ93" s="6"/>
      <c r="AK93" s="6"/>
      <c r="AL93" s="6"/>
      <c r="AM93" s="6"/>
      <c r="AN93" s="6"/>
      <c r="AO93" s="6"/>
      <c r="AP93" s="6"/>
      <c r="AQ93" s="6"/>
    </row>
    <row r="94" spans="1:43" ht="12.75" customHeight="1">
      <c r="A94" s="5" t="s">
        <v>145</v>
      </c>
      <c r="B94" s="21">
        <f>COUNTIF(B25,"&gt;0")+COUNTIF(B34,"&gt;0")+COUNTIF(B38,"&gt;0")+COUNTIF(B45,"&gt;0")+COUNTIF(B50,"&gt;0")+COUNTIF(B72,"&gt;0")+COUNTIF(B82,"&gt;0")</f>
        <v>3</v>
      </c>
      <c r="C94" s="21">
        <f t="shared" ref="C94:AG94" si="15">COUNTIF(C34,"&gt;0")+COUNTIF(C38,"&gt;0")+COUNTIF(C50,"&gt;0")+COUNTIF(C72,"&gt;0")+COUNTIF(C82,"&gt;0")</f>
        <v>0</v>
      </c>
      <c r="D94" s="21">
        <f t="shared" si="15"/>
        <v>0</v>
      </c>
      <c r="E94" s="21">
        <f t="shared" si="15"/>
        <v>0</v>
      </c>
      <c r="F94" s="21">
        <f t="shared" si="15"/>
        <v>1</v>
      </c>
      <c r="G94" s="21">
        <f t="shared" si="15"/>
        <v>1</v>
      </c>
      <c r="H94" s="21">
        <f t="shared" si="15"/>
        <v>1</v>
      </c>
      <c r="I94" s="21">
        <f t="shared" si="15"/>
        <v>2</v>
      </c>
      <c r="J94" s="21">
        <f t="shared" si="15"/>
        <v>0</v>
      </c>
      <c r="K94" s="21">
        <f t="shared" si="15"/>
        <v>1</v>
      </c>
      <c r="L94" s="21">
        <f t="shared" si="15"/>
        <v>0</v>
      </c>
      <c r="M94" s="21">
        <f t="shared" si="15"/>
        <v>0</v>
      </c>
      <c r="N94" s="21">
        <f t="shared" si="15"/>
        <v>0</v>
      </c>
      <c r="O94" s="21">
        <f t="shared" si="15"/>
        <v>0</v>
      </c>
      <c r="P94" s="21">
        <f t="shared" si="15"/>
        <v>2</v>
      </c>
      <c r="Q94" s="21">
        <f t="shared" si="15"/>
        <v>0</v>
      </c>
      <c r="R94" s="21">
        <f t="shared" si="15"/>
        <v>0</v>
      </c>
      <c r="S94" s="21">
        <f t="shared" si="15"/>
        <v>0</v>
      </c>
      <c r="T94" s="21">
        <f t="shared" si="15"/>
        <v>0</v>
      </c>
      <c r="U94" s="21">
        <f t="shared" si="15"/>
        <v>0</v>
      </c>
      <c r="V94" s="21">
        <f t="shared" si="15"/>
        <v>0</v>
      </c>
      <c r="W94" s="21">
        <f t="shared" si="15"/>
        <v>0</v>
      </c>
      <c r="X94" s="21">
        <f t="shared" si="15"/>
        <v>0</v>
      </c>
      <c r="Y94" s="21">
        <f t="shared" si="15"/>
        <v>0</v>
      </c>
      <c r="Z94" s="21">
        <f t="shared" si="15"/>
        <v>0</v>
      </c>
      <c r="AA94" s="21">
        <f t="shared" si="15"/>
        <v>0</v>
      </c>
      <c r="AB94" s="21">
        <f t="shared" si="15"/>
        <v>0</v>
      </c>
      <c r="AC94" s="21">
        <f t="shared" si="15"/>
        <v>0</v>
      </c>
      <c r="AD94" s="21">
        <f t="shared" si="15"/>
        <v>0</v>
      </c>
      <c r="AE94" s="21">
        <f t="shared" si="15"/>
        <v>0</v>
      </c>
      <c r="AF94" s="21">
        <f t="shared" si="15"/>
        <v>0</v>
      </c>
      <c r="AG94" s="21">
        <f t="shared" si="15"/>
        <v>1</v>
      </c>
      <c r="AH94" s="6"/>
      <c r="AI94" s="6"/>
      <c r="AJ94" s="6"/>
      <c r="AK94" s="6"/>
      <c r="AL94" s="6"/>
      <c r="AM94" s="6"/>
      <c r="AN94" s="6"/>
      <c r="AO94" s="6"/>
      <c r="AP94" s="6"/>
      <c r="AQ94" s="6"/>
    </row>
    <row r="95" spans="1:43" ht="12.75" customHeight="1">
      <c r="A95" s="5" t="s">
        <v>146</v>
      </c>
      <c r="B95" s="21">
        <f t="shared" ref="B95:AG95" si="16">B93-B94</f>
        <v>38</v>
      </c>
      <c r="C95" s="21">
        <f t="shared" si="16"/>
        <v>9</v>
      </c>
      <c r="D95" s="21">
        <f t="shared" si="16"/>
        <v>12</v>
      </c>
      <c r="E95" s="21">
        <f t="shared" si="16"/>
        <v>0</v>
      </c>
      <c r="F95" s="21">
        <f t="shared" si="16"/>
        <v>7</v>
      </c>
      <c r="G95" s="21">
        <f t="shared" si="16"/>
        <v>2</v>
      </c>
      <c r="H95" s="21">
        <f t="shared" si="16"/>
        <v>10</v>
      </c>
      <c r="I95" s="21">
        <f t="shared" si="16"/>
        <v>18</v>
      </c>
      <c r="J95" s="21">
        <f t="shared" si="16"/>
        <v>0</v>
      </c>
      <c r="K95" s="21">
        <f t="shared" si="16"/>
        <v>16</v>
      </c>
      <c r="L95" s="21">
        <f t="shared" si="16"/>
        <v>0</v>
      </c>
      <c r="M95" s="21">
        <f t="shared" si="16"/>
        <v>0</v>
      </c>
      <c r="N95" s="21">
        <f t="shared" si="16"/>
        <v>4</v>
      </c>
      <c r="O95" s="21">
        <f t="shared" si="16"/>
        <v>0</v>
      </c>
      <c r="P95" s="21">
        <f t="shared" si="16"/>
        <v>25</v>
      </c>
      <c r="Q95" s="21">
        <f t="shared" si="16"/>
        <v>4</v>
      </c>
      <c r="R95" s="21">
        <f t="shared" si="16"/>
        <v>0</v>
      </c>
      <c r="S95" s="21">
        <f t="shared" si="16"/>
        <v>0</v>
      </c>
      <c r="T95" s="21">
        <f t="shared" si="16"/>
        <v>0</v>
      </c>
      <c r="U95" s="21">
        <f t="shared" si="16"/>
        <v>2</v>
      </c>
      <c r="V95" s="21">
        <f t="shared" si="16"/>
        <v>2</v>
      </c>
      <c r="W95" s="21">
        <f t="shared" si="16"/>
        <v>0</v>
      </c>
      <c r="X95" s="21">
        <f t="shared" si="16"/>
        <v>0</v>
      </c>
      <c r="Y95" s="21">
        <f t="shared" si="16"/>
        <v>0</v>
      </c>
      <c r="Z95" s="21">
        <f t="shared" si="16"/>
        <v>0</v>
      </c>
      <c r="AA95" s="21">
        <f t="shared" si="16"/>
        <v>0</v>
      </c>
      <c r="AB95" s="21">
        <f t="shared" si="16"/>
        <v>20</v>
      </c>
      <c r="AC95" s="21">
        <f t="shared" si="16"/>
        <v>0</v>
      </c>
      <c r="AD95" s="21">
        <f t="shared" si="16"/>
        <v>0</v>
      </c>
      <c r="AE95" s="21">
        <f t="shared" si="16"/>
        <v>0</v>
      </c>
      <c r="AF95" s="21">
        <f t="shared" si="16"/>
        <v>0</v>
      </c>
      <c r="AG95" s="21">
        <f t="shared" si="16"/>
        <v>5</v>
      </c>
      <c r="AH95" s="6"/>
      <c r="AI95" s="6"/>
      <c r="AJ95" s="6"/>
      <c r="AK95" s="6"/>
      <c r="AL95" s="6"/>
      <c r="AM95" s="6"/>
      <c r="AN95" s="6"/>
      <c r="AO95" s="6"/>
      <c r="AP95" s="6"/>
      <c r="AQ95" s="6"/>
    </row>
    <row r="96" spans="1:43" ht="12.75" customHeight="1">
      <c r="A96" s="5"/>
      <c r="B96" s="5"/>
      <c r="C96" s="6"/>
      <c r="D96" s="6"/>
      <c r="E96" s="5"/>
      <c r="F96" s="5"/>
      <c r="G96" s="6"/>
      <c r="H96" s="5"/>
      <c r="I96" s="6"/>
      <c r="J96" s="5"/>
      <c r="K96" s="5"/>
      <c r="L96" s="6"/>
      <c r="M96" s="6"/>
      <c r="N96" s="6"/>
      <c r="O96" s="6"/>
      <c r="P96" s="6"/>
      <c r="Q96" s="6"/>
      <c r="R96" s="6"/>
      <c r="S96" s="6"/>
      <c r="T96" s="6"/>
      <c r="U96" s="6"/>
      <c r="V96" s="6"/>
      <c r="W96" s="6"/>
      <c r="X96" s="6"/>
      <c r="Y96" s="6"/>
      <c r="Z96" s="6"/>
      <c r="AA96" s="6"/>
      <c r="AB96" s="38"/>
      <c r="AC96" s="38"/>
      <c r="AD96" s="38"/>
      <c r="AE96" s="38"/>
      <c r="AF96" s="38"/>
      <c r="AG96" s="6"/>
      <c r="AH96" s="6"/>
      <c r="AI96" s="6"/>
      <c r="AJ96" s="6"/>
      <c r="AK96" s="6"/>
      <c r="AL96" s="6"/>
      <c r="AM96" s="6"/>
      <c r="AN96" s="6"/>
      <c r="AO96" s="6"/>
      <c r="AP96" s="6"/>
      <c r="AQ96" s="6"/>
    </row>
    <row r="97" spans="1:43" ht="12.75" customHeight="1">
      <c r="A97" s="21" t="s">
        <v>147</v>
      </c>
      <c r="B97" s="50">
        <f t="shared" ref="B97:AG97" si="17">B93/B87</f>
        <v>2.0551378446115289</v>
      </c>
      <c r="C97" s="50">
        <f t="shared" si="17"/>
        <v>3.6</v>
      </c>
      <c r="D97" s="50">
        <f t="shared" si="17"/>
        <v>8</v>
      </c>
      <c r="E97" s="50" t="e">
        <f t="shared" si="17"/>
        <v>#DIV/0!</v>
      </c>
      <c r="F97" s="50">
        <f t="shared" si="17"/>
        <v>26.666666666666664</v>
      </c>
      <c r="G97" s="50">
        <f t="shared" si="17"/>
        <v>6</v>
      </c>
      <c r="H97" s="50">
        <f t="shared" si="17"/>
        <v>14.666666666666666</v>
      </c>
      <c r="I97" s="50">
        <f t="shared" si="17"/>
        <v>5</v>
      </c>
      <c r="J97" s="50" t="e">
        <f t="shared" si="17"/>
        <v>#DIV/0!</v>
      </c>
      <c r="K97" s="50">
        <f t="shared" si="17"/>
        <v>6.8</v>
      </c>
      <c r="L97" s="50" t="e">
        <f t="shared" si="17"/>
        <v>#DIV/0!</v>
      </c>
      <c r="M97" s="50" t="e">
        <f t="shared" si="17"/>
        <v>#DIV/0!</v>
      </c>
      <c r="N97" s="50">
        <f t="shared" si="17"/>
        <v>8</v>
      </c>
      <c r="O97" s="50" t="e">
        <f t="shared" si="17"/>
        <v>#DIV/0!</v>
      </c>
      <c r="P97" s="50">
        <f t="shared" si="17"/>
        <v>12.272727272727272</v>
      </c>
      <c r="Q97" s="50">
        <f t="shared" si="17"/>
        <v>8</v>
      </c>
      <c r="R97" s="50" t="e">
        <f t="shared" si="17"/>
        <v>#DIV/0!</v>
      </c>
      <c r="S97" s="50" t="e">
        <f t="shared" si="17"/>
        <v>#DIV/0!</v>
      </c>
      <c r="T97" s="50" t="e">
        <f t="shared" si="17"/>
        <v>#DIV/0!</v>
      </c>
      <c r="U97" s="50">
        <f t="shared" si="17"/>
        <v>4</v>
      </c>
      <c r="V97" s="50">
        <f t="shared" si="17"/>
        <v>4</v>
      </c>
      <c r="W97" s="50" t="e">
        <f t="shared" si="17"/>
        <v>#DIV/0!</v>
      </c>
      <c r="X97" s="50" t="e">
        <f t="shared" si="17"/>
        <v>#DIV/0!</v>
      </c>
      <c r="Y97" s="50" t="e">
        <f t="shared" si="17"/>
        <v>#DIV/0!</v>
      </c>
      <c r="Z97" s="50" t="e">
        <f t="shared" si="17"/>
        <v>#DIV/0!</v>
      </c>
      <c r="AA97" s="50" t="e">
        <f t="shared" si="17"/>
        <v>#DIV/0!</v>
      </c>
      <c r="AB97" s="50">
        <f t="shared" si="17"/>
        <v>6.666666666666667</v>
      </c>
      <c r="AC97" s="50" t="e">
        <f t="shared" si="17"/>
        <v>#DIV/0!</v>
      </c>
      <c r="AD97" s="50" t="e">
        <f t="shared" si="17"/>
        <v>#DIV/0!</v>
      </c>
      <c r="AE97" s="50" t="e">
        <f t="shared" si="17"/>
        <v>#DIV/0!</v>
      </c>
      <c r="AF97" s="50" t="e">
        <f t="shared" si="17"/>
        <v>#DIV/0!</v>
      </c>
      <c r="AG97" s="50">
        <f t="shared" si="17"/>
        <v>8.5714285714285712</v>
      </c>
      <c r="AH97" s="6"/>
      <c r="AI97" s="6"/>
      <c r="AJ97" s="6"/>
      <c r="AK97" s="6"/>
      <c r="AL97" s="6"/>
      <c r="AM97" s="6"/>
      <c r="AN97" s="6"/>
      <c r="AO97" s="6"/>
      <c r="AP97" s="6"/>
      <c r="AQ97" s="6"/>
    </row>
    <row r="98" spans="1:43" ht="12.75" customHeight="1">
      <c r="A98" s="21" t="s">
        <v>148</v>
      </c>
      <c r="B98" s="50">
        <f t="shared" ref="B98:AG98" si="18">B93/B88</f>
        <v>0.74817518248175185</v>
      </c>
      <c r="C98" s="50">
        <f t="shared" si="18"/>
        <v>0.9</v>
      </c>
      <c r="D98" s="50">
        <f t="shared" si="18"/>
        <v>0.5714285714285714</v>
      </c>
      <c r="E98" s="50" t="e">
        <f t="shared" si="18"/>
        <v>#DIV/0!</v>
      </c>
      <c r="F98" s="50">
        <f t="shared" si="18"/>
        <v>26.666666666666664</v>
      </c>
      <c r="G98" s="50">
        <f t="shared" si="18"/>
        <v>6</v>
      </c>
      <c r="H98" s="50">
        <f t="shared" si="18"/>
        <v>3.6666666666666665</v>
      </c>
      <c r="I98" s="50">
        <f t="shared" si="18"/>
        <v>2.5</v>
      </c>
      <c r="J98" s="50" t="e">
        <f t="shared" si="18"/>
        <v>#DIV/0!</v>
      </c>
      <c r="K98" s="50">
        <f t="shared" si="18"/>
        <v>2.2666666666666666</v>
      </c>
      <c r="L98" s="50" t="e">
        <f t="shared" si="18"/>
        <v>#DIV/0!</v>
      </c>
      <c r="M98" s="50" t="e">
        <f t="shared" si="18"/>
        <v>#DIV/0!</v>
      </c>
      <c r="N98" s="50">
        <f t="shared" si="18"/>
        <v>8</v>
      </c>
      <c r="O98" s="50" t="e">
        <f t="shared" si="18"/>
        <v>#DIV/0!</v>
      </c>
      <c r="P98" s="50">
        <f t="shared" si="18"/>
        <v>3.0681818181818179</v>
      </c>
      <c r="Q98" s="50">
        <f t="shared" si="18"/>
        <v>8</v>
      </c>
      <c r="R98" s="50" t="e">
        <f t="shared" si="18"/>
        <v>#DIV/0!</v>
      </c>
      <c r="S98" s="50" t="e">
        <f t="shared" si="18"/>
        <v>#DIV/0!</v>
      </c>
      <c r="T98" s="50" t="e">
        <f t="shared" si="18"/>
        <v>#DIV/0!</v>
      </c>
      <c r="U98" s="50">
        <f t="shared" si="18"/>
        <v>4</v>
      </c>
      <c r="V98" s="50">
        <f t="shared" si="18"/>
        <v>4</v>
      </c>
      <c r="W98" s="50" t="e">
        <f t="shared" si="18"/>
        <v>#DIV/0!</v>
      </c>
      <c r="X98" s="50" t="e">
        <f t="shared" si="18"/>
        <v>#DIV/0!</v>
      </c>
      <c r="Y98" s="50" t="e">
        <f t="shared" si="18"/>
        <v>#DIV/0!</v>
      </c>
      <c r="Z98" s="50" t="e">
        <f t="shared" si="18"/>
        <v>#DIV/0!</v>
      </c>
      <c r="AA98" s="50" t="e">
        <f t="shared" si="18"/>
        <v>#DIV/0!</v>
      </c>
      <c r="AB98" s="50">
        <f t="shared" si="18"/>
        <v>6.666666666666667</v>
      </c>
      <c r="AC98" s="50" t="e">
        <f t="shared" si="18"/>
        <v>#DIV/0!</v>
      </c>
      <c r="AD98" s="50" t="e">
        <f t="shared" si="18"/>
        <v>#DIV/0!</v>
      </c>
      <c r="AE98" s="50" t="e">
        <f t="shared" si="18"/>
        <v>#DIV/0!</v>
      </c>
      <c r="AF98" s="50" t="e">
        <f t="shared" si="18"/>
        <v>#DIV/0!</v>
      </c>
      <c r="AG98" s="50">
        <f t="shared" si="18"/>
        <v>8.5714285714285712</v>
      </c>
      <c r="AH98" s="6"/>
      <c r="AI98" s="6"/>
      <c r="AJ98" s="6"/>
      <c r="AK98" s="6"/>
      <c r="AL98" s="6"/>
      <c r="AM98" s="6"/>
      <c r="AN98" s="6"/>
      <c r="AO98" s="6"/>
      <c r="AP98" s="6"/>
      <c r="AQ98" s="6"/>
    </row>
    <row r="99" spans="1:43" ht="12.75" customHeight="1">
      <c r="A99" s="51" t="s">
        <v>149</v>
      </c>
      <c r="B99" s="51" t="s">
        <v>477</v>
      </c>
      <c r="C99" s="51" t="s">
        <v>478</v>
      </c>
      <c r="D99" s="51" t="s">
        <v>479</v>
      </c>
      <c r="E99" s="51"/>
      <c r="F99" s="51" t="s">
        <v>480</v>
      </c>
      <c r="G99" s="51" t="s">
        <v>481</v>
      </c>
      <c r="H99" s="51" t="s">
        <v>482</v>
      </c>
      <c r="I99" s="51" t="s">
        <v>483</v>
      </c>
      <c r="J99" s="51"/>
      <c r="K99" s="51" t="s">
        <v>484</v>
      </c>
      <c r="L99" s="51"/>
      <c r="M99" s="51"/>
      <c r="N99" s="51"/>
      <c r="O99" s="51"/>
      <c r="P99" s="51" t="s">
        <v>485</v>
      </c>
      <c r="Q99" s="51" t="s">
        <v>486</v>
      </c>
      <c r="R99" s="51"/>
      <c r="S99" s="51"/>
      <c r="T99" s="51"/>
      <c r="U99" s="51"/>
      <c r="V99" s="51"/>
      <c r="W99" s="51"/>
      <c r="X99" s="51"/>
      <c r="Y99" s="51"/>
      <c r="Z99" s="51"/>
      <c r="AA99" s="51"/>
      <c r="AB99" s="51" t="s">
        <v>487</v>
      </c>
      <c r="AC99" s="51"/>
      <c r="AD99" s="51"/>
      <c r="AE99" s="51"/>
      <c r="AF99" s="51"/>
      <c r="AG99" s="51" t="s">
        <v>488</v>
      </c>
      <c r="AH99" s="6"/>
      <c r="AI99" s="6"/>
      <c r="AJ99" s="6"/>
      <c r="AK99" s="6"/>
      <c r="AL99" s="6"/>
      <c r="AM99" s="6"/>
      <c r="AN99" s="6"/>
      <c r="AO99" s="6"/>
      <c r="AP99" s="6"/>
      <c r="AQ99" s="6"/>
    </row>
    <row r="100" spans="1:43" ht="12.75" customHeight="1">
      <c r="A100" s="7"/>
      <c r="B100" s="7"/>
      <c r="C100" s="7"/>
      <c r="D100" s="7"/>
      <c r="E100" s="38"/>
      <c r="F100" s="38"/>
      <c r="G100" s="38"/>
      <c r="H100" s="7"/>
      <c r="I100" s="7"/>
      <c r="J100" s="7"/>
      <c r="K100" s="7"/>
      <c r="L100" s="7"/>
      <c r="M100" s="7"/>
      <c r="N100" s="7"/>
      <c r="O100" s="7"/>
      <c r="P100" s="7"/>
      <c r="Q100" s="7"/>
      <c r="R100" s="7"/>
      <c r="S100" s="7"/>
      <c r="T100" s="7"/>
      <c r="U100" s="6"/>
      <c r="V100" s="6"/>
      <c r="W100" s="7"/>
      <c r="X100" s="7"/>
      <c r="Y100" s="7"/>
      <c r="Z100" s="7"/>
      <c r="AA100" s="7"/>
      <c r="AB100" s="7"/>
      <c r="AC100" s="38"/>
      <c r="AD100" s="38"/>
      <c r="AE100" s="38"/>
      <c r="AF100" s="38"/>
      <c r="AG100" s="6"/>
      <c r="AH100" s="6"/>
      <c r="AI100" s="6"/>
      <c r="AJ100" s="6"/>
      <c r="AK100" s="6"/>
      <c r="AL100" s="6"/>
      <c r="AM100" s="6"/>
      <c r="AN100" s="6"/>
      <c r="AO100" s="6"/>
      <c r="AP100" s="6"/>
      <c r="AQ100" s="6"/>
    </row>
    <row r="101" spans="1:43" ht="12.75" customHeight="1">
      <c r="A101" s="5" t="s">
        <v>167</v>
      </c>
      <c r="B101" s="5">
        <f>SUM(C101:AG101)</f>
        <v>12.900000000000002</v>
      </c>
      <c r="C101" s="5">
        <v>1.5</v>
      </c>
      <c r="D101" s="5">
        <v>1</v>
      </c>
      <c r="E101" s="5"/>
      <c r="F101" s="5">
        <v>0.2</v>
      </c>
      <c r="G101" s="5">
        <v>0.7</v>
      </c>
      <c r="H101" s="5">
        <v>0.5</v>
      </c>
      <c r="I101" s="5">
        <v>0.5</v>
      </c>
      <c r="J101" s="5"/>
      <c r="K101" s="5">
        <v>2.5</v>
      </c>
      <c r="L101" s="6"/>
      <c r="M101" s="6"/>
      <c r="N101" s="5">
        <v>0.5</v>
      </c>
      <c r="O101" s="6"/>
      <c r="P101" s="5">
        <v>2</v>
      </c>
      <c r="Q101" s="5">
        <v>0.8</v>
      </c>
      <c r="R101" s="6"/>
      <c r="S101" s="6"/>
      <c r="T101" s="6"/>
      <c r="U101" s="7">
        <v>0.30000000000000004</v>
      </c>
      <c r="V101" s="7">
        <v>0.30000000000000004</v>
      </c>
      <c r="W101" s="6"/>
      <c r="X101" s="6"/>
      <c r="Y101" s="6"/>
      <c r="Z101" s="6"/>
      <c r="AA101" s="6"/>
      <c r="AB101" s="38">
        <v>1.5</v>
      </c>
      <c r="AC101" s="6"/>
      <c r="AD101" s="6"/>
      <c r="AE101" s="6"/>
      <c r="AF101" s="6"/>
      <c r="AG101" s="5">
        <v>0.60000000000000009</v>
      </c>
      <c r="AH101" s="6"/>
      <c r="AI101" s="6"/>
      <c r="AJ101" s="6"/>
      <c r="AK101" s="6"/>
      <c r="AL101" s="6"/>
      <c r="AM101" s="6"/>
      <c r="AN101" s="6"/>
      <c r="AO101" s="6"/>
      <c r="AP101" s="6"/>
      <c r="AQ101" s="6"/>
    </row>
    <row r="102" spans="1:43" ht="12.75" customHeight="1">
      <c r="A102" s="5" t="s">
        <v>169</v>
      </c>
      <c r="B102" s="5">
        <f t="shared" ref="B102:B103" si="19">SUM(C102:AF102)</f>
        <v>0</v>
      </c>
      <c r="C102" s="6"/>
      <c r="D102" s="6"/>
      <c r="E102" s="5"/>
      <c r="F102" s="5"/>
      <c r="G102" s="6"/>
      <c r="H102" s="5"/>
      <c r="I102" s="6"/>
      <c r="J102" s="5"/>
      <c r="K102" s="5"/>
      <c r="L102" s="6"/>
      <c r="M102" s="6"/>
      <c r="N102" s="6"/>
      <c r="O102" s="6"/>
      <c r="P102" s="6"/>
      <c r="Q102" s="6"/>
      <c r="R102" s="6"/>
      <c r="S102" s="6"/>
      <c r="T102" s="6"/>
      <c r="U102" s="6"/>
      <c r="V102" s="6"/>
      <c r="W102" s="6"/>
      <c r="X102" s="6"/>
      <c r="Y102" s="6"/>
      <c r="Z102" s="6"/>
      <c r="AA102" s="6"/>
      <c r="AB102" s="38"/>
      <c r="AC102" s="6"/>
      <c r="AD102" s="6"/>
      <c r="AE102" s="6"/>
      <c r="AF102" s="6"/>
      <c r="AG102" s="6"/>
      <c r="AH102" s="6"/>
      <c r="AI102" s="6"/>
      <c r="AJ102" s="6"/>
      <c r="AK102" s="6"/>
      <c r="AL102" s="6"/>
      <c r="AM102" s="6"/>
      <c r="AN102" s="6"/>
      <c r="AO102" s="6"/>
      <c r="AP102" s="6"/>
      <c r="AQ102" s="6"/>
    </row>
    <row r="103" spans="1:43" ht="12.75" customHeight="1">
      <c r="A103" s="5" t="s">
        <v>171</v>
      </c>
      <c r="B103" s="5">
        <f t="shared" si="19"/>
        <v>4</v>
      </c>
      <c r="C103" s="6"/>
      <c r="D103" s="6"/>
      <c r="E103" s="5"/>
      <c r="F103" s="5"/>
      <c r="G103" s="6"/>
      <c r="H103" s="5">
        <v>0.5</v>
      </c>
      <c r="I103" s="5">
        <v>3.5</v>
      </c>
      <c r="J103" s="5"/>
      <c r="K103" s="5"/>
      <c r="L103" s="6"/>
      <c r="M103" s="6"/>
      <c r="N103" s="6"/>
      <c r="O103" s="6"/>
      <c r="P103" s="6"/>
      <c r="Q103" s="6"/>
      <c r="R103" s="6"/>
      <c r="S103" s="6"/>
      <c r="T103" s="6"/>
      <c r="U103" s="6"/>
      <c r="V103" s="6"/>
      <c r="W103" s="6"/>
      <c r="X103" s="6"/>
      <c r="Y103" s="6"/>
      <c r="Z103" s="6"/>
      <c r="AA103" s="6"/>
      <c r="AB103" s="38"/>
      <c r="AC103" s="6"/>
      <c r="AD103" s="6"/>
      <c r="AE103" s="6"/>
      <c r="AF103" s="6"/>
      <c r="AG103" s="6"/>
      <c r="AH103" s="6"/>
      <c r="AI103" s="6"/>
      <c r="AJ103" s="6"/>
      <c r="AK103" s="6"/>
      <c r="AL103" s="6"/>
      <c r="AM103" s="6"/>
      <c r="AN103" s="6"/>
      <c r="AO103" s="6"/>
      <c r="AP103" s="6"/>
      <c r="AQ103" s="6"/>
    </row>
    <row r="104" spans="1:43" ht="12.75" customHeight="1">
      <c r="A104" s="5"/>
      <c r="B104" s="5"/>
      <c r="C104" s="6"/>
      <c r="D104" s="6"/>
      <c r="E104" s="5"/>
      <c r="F104" s="5"/>
      <c r="G104" s="6"/>
      <c r="H104" s="5"/>
      <c r="I104" s="6"/>
      <c r="J104" s="5"/>
      <c r="K104" s="5"/>
      <c r="L104" s="6"/>
      <c r="M104" s="6"/>
      <c r="N104" s="6"/>
      <c r="O104" s="6"/>
      <c r="P104" s="6"/>
      <c r="Q104" s="6"/>
      <c r="R104" s="6"/>
      <c r="S104" s="6"/>
      <c r="T104" s="6"/>
      <c r="U104" s="6"/>
      <c r="V104" s="6"/>
      <c r="W104" s="6"/>
      <c r="X104" s="6"/>
      <c r="Y104" s="6"/>
      <c r="Z104" s="6"/>
      <c r="AA104" s="6"/>
      <c r="AB104" s="38"/>
      <c r="AC104" s="6"/>
      <c r="AD104" s="6"/>
      <c r="AE104" s="6"/>
      <c r="AF104" s="6"/>
      <c r="AG104" s="6"/>
      <c r="AH104" s="6"/>
      <c r="AI104" s="6"/>
      <c r="AJ104" s="6"/>
      <c r="AK104" s="6"/>
      <c r="AL104" s="6"/>
      <c r="AM104" s="6"/>
      <c r="AN104" s="6"/>
      <c r="AO104" s="6"/>
      <c r="AP104" s="6"/>
      <c r="AQ104" s="6"/>
    </row>
    <row r="105" spans="1:43" ht="12.75" customHeight="1">
      <c r="A105" s="5" t="s">
        <v>181</v>
      </c>
      <c r="B105" s="5" t="s">
        <v>489</v>
      </c>
      <c r="C105" s="6"/>
      <c r="D105" s="6"/>
      <c r="E105" s="5"/>
      <c r="F105" s="5"/>
      <c r="G105" s="6"/>
      <c r="H105" s="5"/>
      <c r="I105" s="6"/>
      <c r="J105" s="5"/>
      <c r="K105" s="5"/>
      <c r="L105" s="6"/>
      <c r="M105" s="6"/>
      <c r="N105" s="6"/>
      <c r="O105" s="6"/>
      <c r="P105" s="6"/>
      <c r="Q105" s="6"/>
      <c r="R105" s="6"/>
      <c r="S105" s="6"/>
      <c r="T105" s="6"/>
      <c r="U105" s="6"/>
      <c r="V105" s="6"/>
      <c r="W105" s="6"/>
      <c r="X105" s="6"/>
      <c r="Y105" s="6"/>
      <c r="Z105" s="6"/>
      <c r="AA105" s="6"/>
      <c r="AB105" s="38"/>
      <c r="AC105" s="6"/>
      <c r="AD105" s="6"/>
      <c r="AE105" s="6"/>
      <c r="AF105" s="6"/>
      <c r="AG105" s="6"/>
      <c r="AH105" s="6"/>
      <c r="AI105" s="6"/>
      <c r="AJ105" s="6"/>
      <c r="AK105" s="6"/>
      <c r="AL105" s="6"/>
      <c r="AM105" s="6"/>
      <c r="AN105" s="6"/>
      <c r="AO105" s="6"/>
      <c r="AP105" s="6"/>
      <c r="AQ105" s="6"/>
    </row>
    <row r="106" spans="1:43" ht="12.75" customHeight="1">
      <c r="A106" s="5"/>
      <c r="B106" s="5"/>
      <c r="C106" s="6"/>
      <c r="D106" s="6"/>
      <c r="E106" s="5"/>
      <c r="F106" s="5"/>
      <c r="G106" s="6"/>
      <c r="H106" s="5"/>
      <c r="I106" s="6"/>
      <c r="J106" s="5"/>
      <c r="K106" s="5"/>
      <c r="L106" s="6"/>
      <c r="M106" s="6"/>
      <c r="N106" s="6"/>
      <c r="O106" s="6"/>
      <c r="P106" s="6"/>
      <c r="Q106" s="6"/>
      <c r="R106" s="6"/>
      <c r="S106" s="6"/>
      <c r="T106" s="6"/>
      <c r="U106" s="6"/>
      <c r="V106" s="6"/>
      <c r="W106" s="6"/>
      <c r="X106" s="6"/>
      <c r="Y106" s="6"/>
      <c r="Z106" s="6"/>
      <c r="AA106" s="6"/>
      <c r="AB106" s="38"/>
      <c r="AC106" s="6"/>
      <c r="AD106" s="6"/>
      <c r="AE106" s="6"/>
      <c r="AF106" s="6"/>
      <c r="AG106" s="6"/>
      <c r="AH106" s="6"/>
      <c r="AI106" s="6"/>
      <c r="AJ106" s="6"/>
      <c r="AK106" s="6"/>
      <c r="AL106" s="6"/>
      <c r="AM106" s="6"/>
      <c r="AN106" s="6"/>
      <c r="AO106" s="6"/>
      <c r="AP106" s="6"/>
      <c r="AQ106" s="6"/>
    </row>
    <row r="107" spans="1:43" ht="12.75" customHeight="1">
      <c r="A107" s="5" t="s">
        <v>197</v>
      </c>
      <c r="B107" s="5" t="s">
        <v>490</v>
      </c>
      <c r="C107" s="5" t="s">
        <v>491</v>
      </c>
      <c r="D107" s="5" t="s">
        <v>492</v>
      </c>
      <c r="E107" s="5"/>
      <c r="F107" s="5" t="s">
        <v>435</v>
      </c>
      <c r="G107" s="5" t="s">
        <v>435</v>
      </c>
      <c r="H107" s="5" t="s">
        <v>493</v>
      </c>
      <c r="I107" s="5" t="s">
        <v>494</v>
      </c>
      <c r="J107" s="5"/>
      <c r="K107" s="5" t="s">
        <v>495</v>
      </c>
      <c r="L107" s="6"/>
      <c r="M107" s="6"/>
      <c r="N107" s="5" t="s">
        <v>496</v>
      </c>
      <c r="O107" s="6"/>
      <c r="P107" s="5" t="s">
        <v>497</v>
      </c>
      <c r="Q107" s="5" t="s">
        <v>498</v>
      </c>
      <c r="R107" s="6"/>
      <c r="S107" s="6"/>
      <c r="T107" s="6"/>
      <c r="U107" s="5" t="s">
        <v>499</v>
      </c>
      <c r="V107" s="5" t="s">
        <v>499</v>
      </c>
      <c r="W107" s="6"/>
      <c r="X107" s="6"/>
      <c r="Y107" s="6"/>
      <c r="Z107" s="6"/>
      <c r="AA107" s="6"/>
      <c r="AB107" s="38" t="s">
        <v>500</v>
      </c>
      <c r="AC107" s="6"/>
      <c r="AD107" s="6"/>
      <c r="AE107" s="6"/>
      <c r="AF107" s="6"/>
      <c r="AG107" s="5" t="s">
        <v>289</v>
      </c>
      <c r="AH107" s="6"/>
      <c r="AI107" s="6"/>
      <c r="AJ107" s="6"/>
      <c r="AK107" s="6"/>
      <c r="AL107" s="6"/>
      <c r="AM107" s="6"/>
      <c r="AN107" s="6"/>
      <c r="AO107" s="6"/>
      <c r="AP107" s="6"/>
      <c r="AQ107" s="6"/>
    </row>
    <row r="108" spans="1:43" ht="12.75" customHeight="1">
      <c r="A108" s="5"/>
      <c r="B108" s="5"/>
      <c r="C108" s="6"/>
      <c r="D108" s="6"/>
      <c r="E108" s="5"/>
      <c r="F108" s="5"/>
      <c r="G108" s="6"/>
      <c r="H108" s="5"/>
      <c r="I108" s="6"/>
      <c r="J108" s="5"/>
      <c r="K108" s="5"/>
      <c r="L108" s="6"/>
      <c r="M108" s="6"/>
      <c r="N108" s="6"/>
      <c r="O108" s="6"/>
      <c r="P108" s="6"/>
      <c r="Q108" s="6"/>
      <c r="R108" s="6"/>
      <c r="S108" s="6"/>
      <c r="T108" s="6"/>
      <c r="U108" s="6"/>
      <c r="V108" s="6"/>
      <c r="W108" s="6"/>
      <c r="X108" s="6"/>
      <c r="Y108" s="6"/>
      <c r="Z108" s="6"/>
      <c r="AA108" s="6"/>
      <c r="AB108" s="38"/>
      <c r="AC108" s="6"/>
      <c r="AD108" s="6"/>
      <c r="AE108" s="6"/>
      <c r="AF108" s="6"/>
      <c r="AG108" s="6"/>
      <c r="AH108" s="6"/>
      <c r="AI108" s="6"/>
      <c r="AJ108" s="6"/>
      <c r="AK108" s="6"/>
      <c r="AL108" s="6"/>
      <c r="AM108" s="6"/>
      <c r="AN108" s="6"/>
      <c r="AO108" s="6"/>
      <c r="AP108" s="6"/>
      <c r="AQ108" s="6"/>
    </row>
    <row r="109" spans="1:43" ht="12.75" customHeight="1">
      <c r="A109" s="5"/>
      <c r="B109" s="5"/>
      <c r="C109" s="6"/>
      <c r="D109" s="6"/>
      <c r="E109" s="5"/>
      <c r="F109" s="5"/>
      <c r="G109" s="6"/>
      <c r="H109" s="5"/>
      <c r="I109" s="6"/>
      <c r="J109" s="5"/>
      <c r="K109" s="5"/>
      <c r="L109" s="6"/>
      <c r="M109" s="6"/>
      <c r="N109" s="6"/>
      <c r="O109" s="6"/>
      <c r="P109" s="6"/>
      <c r="Q109" s="6"/>
      <c r="R109" s="6"/>
      <c r="S109" s="6"/>
      <c r="T109" s="6"/>
      <c r="U109" s="6"/>
      <c r="V109" s="6"/>
      <c r="W109" s="6"/>
      <c r="X109" s="6"/>
      <c r="Y109" s="6"/>
      <c r="Z109" s="6"/>
      <c r="AA109" s="6"/>
      <c r="AB109" s="38"/>
      <c r="AC109" s="6"/>
      <c r="AD109" s="6"/>
      <c r="AE109" s="6"/>
      <c r="AF109" s="6"/>
      <c r="AG109" s="6"/>
      <c r="AH109" s="6"/>
      <c r="AI109" s="6"/>
      <c r="AJ109" s="6"/>
      <c r="AK109" s="6"/>
      <c r="AL109" s="6"/>
      <c r="AM109" s="6"/>
      <c r="AN109" s="6"/>
      <c r="AO109" s="6"/>
      <c r="AP109" s="6"/>
      <c r="AQ109" s="6"/>
    </row>
    <row r="110" spans="1:43" ht="12.75" customHeight="1">
      <c r="A110" s="5"/>
      <c r="B110" s="5"/>
      <c r="C110" s="6"/>
      <c r="D110" s="6"/>
      <c r="E110" s="5"/>
      <c r="F110" s="5"/>
      <c r="G110" s="6"/>
      <c r="H110" s="5"/>
      <c r="I110" s="6"/>
      <c r="J110" s="5"/>
      <c r="K110" s="5"/>
      <c r="L110" s="6"/>
      <c r="M110" s="6"/>
      <c r="N110" s="6"/>
      <c r="O110" s="6"/>
      <c r="P110" s="6"/>
      <c r="Q110" s="6"/>
      <c r="R110" s="6"/>
      <c r="S110" s="6"/>
      <c r="T110" s="6"/>
      <c r="U110" s="6"/>
      <c r="V110" s="6"/>
      <c r="W110" s="6"/>
      <c r="X110" s="6"/>
      <c r="Y110" s="6"/>
      <c r="Z110" s="6"/>
      <c r="AA110" s="6"/>
      <c r="AB110" s="38"/>
      <c r="AC110" s="6"/>
      <c r="AD110" s="6"/>
      <c r="AE110" s="6"/>
      <c r="AF110" s="6"/>
      <c r="AG110" s="6"/>
      <c r="AH110" s="6"/>
      <c r="AI110" s="6"/>
      <c r="AJ110" s="6"/>
      <c r="AK110" s="6"/>
      <c r="AL110" s="6"/>
      <c r="AM110" s="6"/>
      <c r="AN110" s="6"/>
      <c r="AO110" s="6"/>
      <c r="AP110" s="6"/>
      <c r="AQ110" s="6"/>
    </row>
    <row r="111" spans="1:43" ht="12.75" customHeight="1">
      <c r="A111" s="5"/>
      <c r="B111" s="5"/>
      <c r="C111" s="6"/>
      <c r="D111" s="6"/>
      <c r="E111" s="5"/>
      <c r="F111" s="5"/>
      <c r="G111" s="6"/>
      <c r="H111" s="5"/>
      <c r="I111" s="6"/>
      <c r="J111" s="5"/>
      <c r="K111" s="5"/>
      <c r="L111" s="6"/>
      <c r="M111" s="6"/>
      <c r="N111" s="6"/>
      <c r="O111" s="6"/>
      <c r="P111" s="6"/>
      <c r="Q111" s="6"/>
      <c r="R111" s="6"/>
      <c r="S111" s="6"/>
      <c r="T111" s="6"/>
      <c r="U111" s="6"/>
      <c r="V111" s="6"/>
      <c r="W111" s="6"/>
      <c r="X111" s="6"/>
      <c r="Y111" s="6"/>
      <c r="Z111" s="6"/>
      <c r="AA111" s="6"/>
      <c r="AB111" s="38"/>
      <c r="AC111" s="6"/>
      <c r="AD111" s="6"/>
      <c r="AE111" s="6"/>
      <c r="AF111" s="6"/>
      <c r="AG111" s="6"/>
      <c r="AH111" s="6"/>
      <c r="AI111" s="6"/>
      <c r="AJ111" s="6"/>
      <c r="AK111" s="6"/>
      <c r="AL111" s="6"/>
      <c r="AM111" s="6"/>
      <c r="AN111" s="6"/>
      <c r="AO111" s="6"/>
      <c r="AP111" s="6"/>
      <c r="AQ111" s="6"/>
    </row>
    <row r="112" spans="1:43" ht="12.75" customHeight="1">
      <c r="A112" s="5"/>
      <c r="B112" s="5"/>
      <c r="C112" s="6"/>
      <c r="D112" s="6"/>
      <c r="E112" s="5"/>
      <c r="F112" s="5"/>
      <c r="G112" s="6"/>
      <c r="H112" s="5"/>
      <c r="I112" s="6"/>
      <c r="J112" s="5"/>
      <c r="K112" s="5"/>
      <c r="L112" s="6"/>
      <c r="M112" s="6"/>
      <c r="N112" s="6"/>
      <c r="O112" s="6"/>
      <c r="P112" s="6"/>
      <c r="Q112" s="6"/>
      <c r="R112" s="6"/>
      <c r="S112" s="6"/>
      <c r="T112" s="6"/>
      <c r="U112" s="6"/>
      <c r="V112" s="6"/>
      <c r="W112" s="6"/>
      <c r="X112" s="6"/>
      <c r="Y112" s="6"/>
      <c r="Z112" s="6"/>
      <c r="AA112" s="6"/>
      <c r="AB112" s="38"/>
      <c r="AC112" s="6"/>
      <c r="AD112" s="6"/>
      <c r="AE112" s="6"/>
      <c r="AF112" s="6"/>
      <c r="AG112" s="6"/>
      <c r="AH112" s="6"/>
      <c r="AI112" s="6"/>
      <c r="AJ112" s="6"/>
      <c r="AK112" s="6"/>
      <c r="AL112" s="6"/>
      <c r="AM112" s="6"/>
      <c r="AN112" s="6"/>
      <c r="AO112" s="6"/>
      <c r="AP112" s="6"/>
      <c r="AQ112" s="6"/>
    </row>
    <row r="113" spans="1:43" ht="12.75" customHeight="1">
      <c r="A113" s="5"/>
      <c r="B113" s="5"/>
      <c r="C113" s="6"/>
      <c r="D113" s="6"/>
      <c r="E113" s="5"/>
      <c r="F113" s="5"/>
      <c r="G113" s="6"/>
      <c r="H113" s="5"/>
      <c r="I113" s="6"/>
      <c r="J113" s="5"/>
      <c r="K113" s="5"/>
      <c r="L113" s="6"/>
      <c r="M113" s="6"/>
      <c r="N113" s="6"/>
      <c r="O113" s="6"/>
      <c r="P113" s="6"/>
      <c r="Q113" s="6"/>
      <c r="R113" s="6"/>
      <c r="S113" s="6"/>
      <c r="T113" s="6"/>
      <c r="U113" s="6"/>
      <c r="V113" s="6"/>
      <c r="W113" s="6"/>
      <c r="X113" s="6"/>
      <c r="Y113" s="6"/>
      <c r="Z113" s="6"/>
      <c r="AA113" s="6"/>
      <c r="AB113" s="38"/>
      <c r="AC113" s="6"/>
      <c r="AD113" s="6"/>
      <c r="AE113" s="6"/>
      <c r="AF113" s="6"/>
      <c r="AG113" s="6"/>
      <c r="AH113" s="6"/>
      <c r="AI113" s="6"/>
      <c r="AJ113" s="6"/>
      <c r="AK113" s="6"/>
      <c r="AL113" s="6"/>
      <c r="AM113" s="6"/>
      <c r="AN113" s="6"/>
      <c r="AO113" s="6"/>
      <c r="AP113" s="6"/>
      <c r="AQ113" s="6"/>
    </row>
    <row r="114" spans="1:43" ht="12.75" customHeight="1">
      <c r="A114" s="5"/>
      <c r="B114" s="5"/>
      <c r="C114" s="6"/>
      <c r="D114" s="6"/>
      <c r="E114" s="5"/>
      <c r="F114" s="5"/>
      <c r="G114" s="6"/>
      <c r="H114" s="5"/>
      <c r="I114" s="6"/>
      <c r="J114" s="5"/>
      <c r="K114" s="5"/>
      <c r="L114" s="6"/>
      <c r="M114" s="6"/>
      <c r="N114" s="6"/>
      <c r="O114" s="6"/>
      <c r="P114" s="6"/>
      <c r="Q114" s="6"/>
      <c r="R114" s="6"/>
      <c r="S114" s="6"/>
      <c r="T114" s="6"/>
      <c r="U114" s="6"/>
      <c r="V114" s="6"/>
      <c r="W114" s="6"/>
      <c r="X114" s="6"/>
      <c r="Y114" s="6"/>
      <c r="Z114" s="6"/>
      <c r="AA114" s="6"/>
      <c r="AB114" s="38"/>
      <c r="AC114" s="6"/>
      <c r="AD114" s="6"/>
      <c r="AE114" s="6"/>
      <c r="AF114" s="6"/>
      <c r="AG114" s="6"/>
      <c r="AH114" s="6"/>
      <c r="AI114" s="6"/>
      <c r="AJ114" s="6"/>
      <c r="AK114" s="6"/>
      <c r="AL114" s="6"/>
      <c r="AM114" s="6"/>
      <c r="AN114" s="6"/>
      <c r="AO114" s="6"/>
      <c r="AP114" s="6"/>
      <c r="AQ114" s="6"/>
    </row>
    <row r="115" spans="1:43" ht="12.75" customHeight="1">
      <c r="A115" s="5"/>
      <c r="B115" s="5"/>
      <c r="C115" s="6"/>
      <c r="D115" s="6"/>
      <c r="E115" s="5"/>
      <c r="F115" s="5"/>
      <c r="G115" s="6"/>
      <c r="H115" s="5"/>
      <c r="I115" s="6"/>
      <c r="J115" s="5"/>
      <c r="K115" s="5"/>
      <c r="L115" s="6"/>
      <c r="M115" s="6"/>
      <c r="N115" s="6"/>
      <c r="O115" s="6"/>
      <c r="P115" s="6"/>
      <c r="Q115" s="6"/>
      <c r="R115" s="6"/>
      <c r="S115" s="6"/>
      <c r="T115" s="6"/>
      <c r="U115" s="6"/>
      <c r="V115" s="6"/>
      <c r="W115" s="6"/>
      <c r="X115" s="6"/>
      <c r="Y115" s="6"/>
      <c r="Z115" s="6"/>
      <c r="AA115" s="6"/>
      <c r="AB115" s="38"/>
      <c r="AC115" s="6"/>
      <c r="AD115" s="6"/>
      <c r="AE115" s="6"/>
      <c r="AF115" s="6"/>
      <c r="AG115" s="6"/>
      <c r="AH115" s="6"/>
      <c r="AI115" s="6"/>
      <c r="AJ115" s="6"/>
      <c r="AK115" s="6"/>
      <c r="AL115" s="6"/>
      <c r="AM115" s="6"/>
      <c r="AN115" s="6"/>
      <c r="AO115" s="6"/>
      <c r="AP115" s="6"/>
      <c r="AQ115" s="6"/>
    </row>
    <row r="116" spans="1:43" ht="12.75" customHeight="1">
      <c r="A116" s="5"/>
      <c r="B116" s="5"/>
      <c r="C116" s="6"/>
      <c r="D116" s="6"/>
      <c r="E116" s="5"/>
      <c r="F116" s="5"/>
      <c r="G116" s="6"/>
      <c r="H116" s="5"/>
      <c r="I116" s="6"/>
      <c r="J116" s="5"/>
      <c r="K116" s="5"/>
      <c r="L116" s="6"/>
      <c r="M116" s="6"/>
      <c r="N116" s="6"/>
      <c r="O116" s="6"/>
      <c r="P116" s="6"/>
      <c r="Q116" s="6"/>
      <c r="R116" s="6"/>
      <c r="S116" s="6"/>
      <c r="T116" s="6"/>
      <c r="U116" s="6"/>
      <c r="V116" s="6"/>
      <c r="W116" s="6"/>
      <c r="X116" s="6"/>
      <c r="Y116" s="6"/>
      <c r="Z116" s="6"/>
      <c r="AA116" s="6"/>
      <c r="AB116" s="38"/>
      <c r="AC116" s="6"/>
      <c r="AD116" s="6"/>
      <c r="AE116" s="6"/>
      <c r="AF116" s="6"/>
      <c r="AG116" s="6"/>
      <c r="AH116" s="6"/>
      <c r="AI116" s="6"/>
      <c r="AJ116" s="6"/>
      <c r="AK116" s="6"/>
      <c r="AL116" s="6"/>
      <c r="AM116" s="6"/>
      <c r="AN116" s="6"/>
      <c r="AO116" s="6"/>
      <c r="AP116" s="6"/>
      <c r="AQ116" s="6"/>
    </row>
    <row r="117" spans="1:43" ht="12.75" customHeight="1">
      <c r="A117" s="5"/>
      <c r="B117" s="5"/>
      <c r="C117" s="6"/>
      <c r="D117" s="6"/>
      <c r="E117" s="5"/>
      <c r="F117" s="5"/>
      <c r="G117" s="6"/>
      <c r="H117" s="5"/>
      <c r="I117" s="6"/>
      <c r="J117" s="5"/>
      <c r="K117" s="5"/>
      <c r="L117" s="6"/>
      <c r="M117" s="6"/>
      <c r="N117" s="6"/>
      <c r="O117" s="6"/>
      <c r="P117" s="6"/>
      <c r="Q117" s="6"/>
      <c r="R117" s="6"/>
      <c r="S117" s="6"/>
      <c r="T117" s="6"/>
      <c r="U117" s="6"/>
      <c r="V117" s="6"/>
      <c r="W117" s="6"/>
      <c r="X117" s="6"/>
      <c r="Y117" s="6"/>
      <c r="Z117" s="6"/>
      <c r="AA117" s="6"/>
      <c r="AB117" s="38"/>
      <c r="AC117" s="6"/>
      <c r="AD117" s="6"/>
      <c r="AE117" s="6"/>
      <c r="AF117" s="6"/>
      <c r="AG117" s="6"/>
      <c r="AH117" s="6"/>
      <c r="AI117" s="6"/>
      <c r="AJ117" s="6"/>
      <c r="AK117" s="6"/>
      <c r="AL117" s="6"/>
      <c r="AM117" s="6"/>
      <c r="AN117" s="6"/>
      <c r="AO117" s="6"/>
      <c r="AP117" s="6"/>
      <c r="AQ117" s="6"/>
    </row>
    <row r="118" spans="1:43" ht="12.75" customHeight="1">
      <c r="A118" s="5"/>
      <c r="B118" s="5"/>
      <c r="C118" s="6"/>
      <c r="D118" s="6"/>
      <c r="E118" s="5"/>
      <c r="F118" s="5"/>
      <c r="G118" s="6"/>
      <c r="H118" s="5"/>
      <c r="I118" s="6"/>
      <c r="J118" s="5"/>
      <c r="K118" s="5"/>
      <c r="L118" s="6"/>
      <c r="M118" s="6"/>
      <c r="N118" s="6"/>
      <c r="O118" s="6"/>
      <c r="P118" s="6"/>
      <c r="Q118" s="6"/>
      <c r="R118" s="6"/>
      <c r="S118" s="6"/>
      <c r="T118" s="6"/>
      <c r="U118" s="6"/>
      <c r="V118" s="6"/>
      <c r="W118" s="6"/>
      <c r="X118" s="6"/>
      <c r="Y118" s="6"/>
      <c r="Z118" s="6"/>
      <c r="AA118" s="6"/>
      <c r="AB118" s="38"/>
      <c r="AC118" s="6"/>
      <c r="AD118" s="6"/>
      <c r="AE118" s="6"/>
      <c r="AF118" s="6"/>
      <c r="AG118" s="6"/>
      <c r="AH118" s="6"/>
      <c r="AI118" s="6"/>
      <c r="AJ118" s="6"/>
      <c r="AK118" s="6"/>
      <c r="AL118" s="6"/>
      <c r="AM118" s="6"/>
      <c r="AN118" s="6"/>
      <c r="AO118" s="6"/>
      <c r="AP118" s="6"/>
      <c r="AQ118" s="6"/>
    </row>
    <row r="119" spans="1:43" ht="12.75" customHeight="1">
      <c r="A119" s="5"/>
      <c r="B119" s="5"/>
      <c r="C119" s="6"/>
      <c r="D119" s="6"/>
      <c r="E119" s="5"/>
      <c r="F119" s="5"/>
      <c r="G119" s="6"/>
      <c r="H119" s="5"/>
      <c r="I119" s="6"/>
      <c r="J119" s="5"/>
      <c r="K119" s="5"/>
      <c r="L119" s="6"/>
      <c r="M119" s="6"/>
      <c r="N119" s="6"/>
      <c r="O119" s="6"/>
      <c r="P119" s="6"/>
      <c r="Q119" s="6"/>
      <c r="R119" s="6"/>
      <c r="S119" s="6"/>
      <c r="T119" s="6"/>
      <c r="U119" s="6"/>
      <c r="V119" s="6"/>
      <c r="W119" s="6"/>
      <c r="X119" s="6"/>
      <c r="Y119" s="6"/>
      <c r="Z119" s="6"/>
      <c r="AA119" s="6"/>
      <c r="AB119" s="38"/>
      <c r="AC119" s="6"/>
      <c r="AD119" s="6"/>
      <c r="AE119" s="6"/>
      <c r="AF119" s="6"/>
      <c r="AG119" s="6"/>
      <c r="AH119" s="6"/>
      <c r="AI119" s="6"/>
      <c r="AJ119" s="6"/>
      <c r="AK119" s="6"/>
      <c r="AL119" s="6"/>
      <c r="AM119" s="6"/>
      <c r="AN119" s="6"/>
      <c r="AO119" s="6"/>
      <c r="AP119" s="6"/>
      <c r="AQ119" s="6"/>
    </row>
    <row r="120" spans="1:43" ht="12.75" customHeight="1">
      <c r="A120" s="5"/>
      <c r="B120" s="5"/>
      <c r="C120" s="6"/>
      <c r="D120" s="6"/>
      <c r="E120" s="5"/>
      <c r="F120" s="5"/>
      <c r="G120" s="6"/>
      <c r="H120" s="5"/>
      <c r="I120" s="6"/>
      <c r="J120" s="5"/>
      <c r="K120" s="5"/>
      <c r="L120" s="6"/>
      <c r="M120" s="6"/>
      <c r="N120" s="6"/>
      <c r="O120" s="6"/>
      <c r="P120" s="6"/>
      <c r="Q120" s="6"/>
      <c r="R120" s="6"/>
      <c r="S120" s="6"/>
      <c r="T120" s="6"/>
      <c r="U120" s="6"/>
      <c r="V120" s="6"/>
      <c r="W120" s="6"/>
      <c r="X120" s="6"/>
      <c r="Y120" s="6"/>
      <c r="Z120" s="6"/>
      <c r="AA120" s="6"/>
      <c r="AB120" s="38"/>
      <c r="AC120" s="6"/>
      <c r="AD120" s="6"/>
      <c r="AE120" s="6"/>
      <c r="AF120" s="6"/>
      <c r="AG120" s="6"/>
      <c r="AH120" s="6"/>
      <c r="AI120" s="6"/>
      <c r="AJ120" s="6"/>
      <c r="AK120" s="6"/>
      <c r="AL120" s="6"/>
      <c r="AM120" s="6"/>
      <c r="AN120" s="6"/>
      <c r="AO120" s="6"/>
      <c r="AP120" s="6"/>
      <c r="AQ120" s="6"/>
    </row>
    <row r="121" spans="1:43" ht="12.75" customHeight="1">
      <c r="A121" s="5"/>
      <c r="B121" s="5"/>
      <c r="C121" s="6"/>
      <c r="D121" s="6"/>
      <c r="E121" s="5"/>
      <c r="F121" s="5"/>
      <c r="G121" s="6"/>
      <c r="H121" s="5"/>
      <c r="I121" s="6"/>
      <c r="J121" s="5"/>
      <c r="K121" s="5"/>
      <c r="L121" s="6"/>
      <c r="M121" s="6"/>
      <c r="N121" s="6"/>
      <c r="O121" s="6"/>
      <c r="P121" s="6"/>
      <c r="Q121" s="6"/>
      <c r="R121" s="6"/>
      <c r="S121" s="6"/>
      <c r="T121" s="6"/>
      <c r="U121" s="6"/>
      <c r="V121" s="6"/>
      <c r="W121" s="6"/>
      <c r="X121" s="6"/>
      <c r="Y121" s="6"/>
      <c r="Z121" s="6"/>
      <c r="AA121" s="6"/>
      <c r="AB121" s="38"/>
      <c r="AC121" s="6"/>
      <c r="AD121" s="6"/>
      <c r="AE121" s="6"/>
      <c r="AF121" s="6"/>
      <c r="AG121" s="6"/>
      <c r="AH121" s="6"/>
      <c r="AI121" s="6"/>
      <c r="AJ121" s="6"/>
      <c r="AK121" s="6"/>
      <c r="AL121" s="6"/>
      <c r="AM121" s="6"/>
      <c r="AN121" s="6"/>
      <c r="AO121" s="6"/>
      <c r="AP121" s="6"/>
      <c r="AQ121" s="6"/>
    </row>
    <row r="122" spans="1:43" ht="12.75" customHeight="1">
      <c r="A122" s="5"/>
      <c r="B122" s="5"/>
      <c r="C122" s="6"/>
      <c r="D122" s="6"/>
      <c r="E122" s="5"/>
      <c r="F122" s="5"/>
      <c r="G122" s="6"/>
      <c r="H122" s="5"/>
      <c r="I122" s="6"/>
      <c r="J122" s="5"/>
      <c r="K122" s="5"/>
      <c r="L122" s="6"/>
      <c r="M122" s="6"/>
      <c r="N122" s="6"/>
      <c r="O122" s="6"/>
      <c r="P122" s="6"/>
      <c r="Q122" s="6"/>
      <c r="R122" s="6"/>
      <c r="S122" s="6"/>
      <c r="T122" s="6"/>
      <c r="U122" s="6"/>
      <c r="V122" s="6"/>
      <c r="W122" s="6"/>
      <c r="X122" s="6"/>
      <c r="Y122" s="6"/>
      <c r="Z122" s="6"/>
      <c r="AA122" s="6"/>
      <c r="AB122" s="38"/>
      <c r="AC122" s="6"/>
      <c r="AD122" s="6"/>
      <c r="AE122" s="6"/>
      <c r="AF122" s="6"/>
      <c r="AG122" s="6"/>
      <c r="AH122" s="6"/>
      <c r="AI122" s="6"/>
      <c r="AJ122" s="6"/>
      <c r="AK122" s="6"/>
      <c r="AL122" s="6"/>
      <c r="AM122" s="6"/>
      <c r="AN122" s="6"/>
      <c r="AO122" s="6"/>
      <c r="AP122" s="6"/>
      <c r="AQ122" s="6"/>
    </row>
    <row r="123" spans="1:43" ht="12.75" customHeight="1">
      <c r="A123" s="5"/>
      <c r="B123" s="5"/>
      <c r="C123" s="6"/>
      <c r="D123" s="6"/>
      <c r="E123" s="5"/>
      <c r="F123" s="5"/>
      <c r="G123" s="6"/>
      <c r="H123" s="5"/>
      <c r="I123" s="6"/>
      <c r="J123" s="5"/>
      <c r="K123" s="5"/>
      <c r="L123" s="6"/>
      <c r="M123" s="6"/>
      <c r="N123" s="6"/>
      <c r="O123" s="6"/>
      <c r="P123" s="6"/>
      <c r="Q123" s="6"/>
      <c r="R123" s="6"/>
      <c r="S123" s="6"/>
      <c r="T123" s="6"/>
      <c r="U123" s="6"/>
      <c r="V123" s="6"/>
      <c r="W123" s="6"/>
      <c r="X123" s="6"/>
      <c r="Y123" s="6"/>
      <c r="Z123" s="6"/>
      <c r="AA123" s="6"/>
      <c r="AB123" s="38"/>
      <c r="AC123" s="6"/>
      <c r="AD123" s="6"/>
      <c r="AE123" s="6"/>
      <c r="AF123" s="6"/>
      <c r="AG123" s="6"/>
      <c r="AH123" s="6"/>
      <c r="AI123" s="6"/>
      <c r="AJ123" s="6"/>
      <c r="AK123" s="6"/>
      <c r="AL123" s="6"/>
      <c r="AM123" s="6"/>
      <c r="AN123" s="6"/>
      <c r="AO123" s="6"/>
      <c r="AP123" s="6"/>
      <c r="AQ123" s="6"/>
    </row>
    <row r="124" spans="1:43" ht="12.75" customHeight="1">
      <c r="A124" s="5"/>
      <c r="B124" s="5"/>
      <c r="C124" s="6"/>
      <c r="D124" s="6"/>
      <c r="E124" s="5"/>
      <c r="F124" s="5"/>
      <c r="G124" s="6"/>
      <c r="H124" s="5"/>
      <c r="I124" s="6"/>
      <c r="J124" s="5"/>
      <c r="K124" s="5"/>
      <c r="L124" s="6"/>
      <c r="M124" s="6"/>
      <c r="N124" s="6"/>
      <c r="O124" s="6"/>
      <c r="P124" s="6"/>
      <c r="Q124" s="6"/>
      <c r="R124" s="6"/>
      <c r="S124" s="6"/>
      <c r="T124" s="6"/>
      <c r="U124" s="6"/>
      <c r="V124" s="6"/>
      <c r="W124" s="6"/>
      <c r="X124" s="6"/>
      <c r="Y124" s="6"/>
      <c r="Z124" s="6"/>
      <c r="AA124" s="6"/>
      <c r="AB124" s="38"/>
      <c r="AC124" s="6"/>
      <c r="AD124" s="6"/>
      <c r="AE124" s="6"/>
      <c r="AF124" s="6"/>
      <c r="AG124" s="6"/>
      <c r="AH124" s="6"/>
      <c r="AI124" s="6"/>
      <c r="AJ124" s="6"/>
      <c r="AK124" s="6"/>
      <c r="AL124" s="6"/>
      <c r="AM124" s="6"/>
      <c r="AN124" s="6"/>
      <c r="AO124" s="6"/>
      <c r="AP124" s="6"/>
      <c r="AQ124" s="6"/>
    </row>
    <row r="125" spans="1:43" ht="12.75" customHeight="1">
      <c r="A125" s="5"/>
      <c r="B125" s="5"/>
      <c r="C125" s="6"/>
      <c r="D125" s="6"/>
      <c r="E125" s="5"/>
      <c r="F125" s="5"/>
      <c r="G125" s="6"/>
      <c r="H125" s="5"/>
      <c r="I125" s="6"/>
      <c r="J125" s="5"/>
      <c r="K125" s="5"/>
      <c r="L125" s="6"/>
      <c r="M125" s="6"/>
      <c r="N125" s="6"/>
      <c r="O125" s="6"/>
      <c r="P125" s="6"/>
      <c r="Q125" s="6"/>
      <c r="R125" s="6"/>
      <c r="S125" s="6"/>
      <c r="T125" s="6"/>
      <c r="U125" s="6"/>
      <c r="V125" s="6"/>
      <c r="W125" s="6"/>
      <c r="X125" s="6"/>
      <c r="Y125" s="6"/>
      <c r="Z125" s="6"/>
      <c r="AA125" s="6"/>
      <c r="AB125" s="38"/>
      <c r="AC125" s="6"/>
      <c r="AD125" s="6"/>
      <c r="AE125" s="6"/>
      <c r="AF125" s="6"/>
      <c r="AG125" s="6"/>
      <c r="AH125" s="6"/>
      <c r="AI125" s="6"/>
      <c r="AJ125" s="6"/>
      <c r="AK125" s="6"/>
      <c r="AL125" s="6"/>
      <c r="AM125" s="6"/>
      <c r="AN125" s="6"/>
      <c r="AO125" s="6"/>
      <c r="AP125" s="6"/>
      <c r="AQ125" s="6"/>
    </row>
    <row r="126" spans="1:43" ht="12.75" customHeight="1">
      <c r="A126" s="5"/>
      <c r="B126" s="5"/>
      <c r="C126" s="6"/>
      <c r="D126" s="6"/>
      <c r="E126" s="5"/>
      <c r="F126" s="5"/>
      <c r="G126" s="6"/>
      <c r="H126" s="5"/>
      <c r="I126" s="6"/>
      <c r="J126" s="5"/>
      <c r="K126" s="5"/>
      <c r="L126" s="6"/>
      <c r="M126" s="6"/>
      <c r="N126" s="6"/>
      <c r="O126" s="6"/>
      <c r="P126" s="6"/>
      <c r="Q126" s="6"/>
      <c r="R126" s="6"/>
      <c r="S126" s="6"/>
      <c r="T126" s="6"/>
      <c r="U126" s="6"/>
      <c r="V126" s="6"/>
      <c r="W126" s="6"/>
      <c r="X126" s="6"/>
      <c r="Y126" s="6"/>
      <c r="Z126" s="6"/>
      <c r="AA126" s="6"/>
      <c r="AB126" s="38"/>
      <c r="AC126" s="6"/>
      <c r="AD126" s="6"/>
      <c r="AE126" s="6"/>
      <c r="AF126" s="6"/>
      <c r="AG126" s="6"/>
      <c r="AH126" s="6"/>
      <c r="AI126" s="6"/>
      <c r="AJ126" s="6"/>
      <c r="AK126" s="6"/>
      <c r="AL126" s="6"/>
      <c r="AM126" s="6"/>
      <c r="AN126" s="6"/>
      <c r="AO126" s="6"/>
      <c r="AP126" s="6"/>
      <c r="AQ126" s="6"/>
    </row>
    <row r="127" spans="1:43" ht="12.75" customHeight="1">
      <c r="A127" s="5"/>
      <c r="B127" s="5"/>
      <c r="C127" s="6"/>
      <c r="D127" s="6"/>
      <c r="E127" s="5"/>
      <c r="F127" s="5"/>
      <c r="G127" s="6"/>
      <c r="H127" s="5"/>
      <c r="I127" s="6"/>
      <c r="J127" s="5"/>
      <c r="K127" s="5"/>
      <c r="L127" s="6"/>
      <c r="M127" s="6"/>
      <c r="N127" s="6"/>
      <c r="O127" s="6"/>
      <c r="P127" s="6"/>
      <c r="Q127" s="6"/>
      <c r="R127" s="6"/>
      <c r="S127" s="6"/>
      <c r="T127" s="6"/>
      <c r="U127" s="6"/>
      <c r="V127" s="6"/>
      <c r="W127" s="6"/>
      <c r="X127" s="6"/>
      <c r="Y127" s="6"/>
      <c r="Z127" s="6"/>
      <c r="AA127" s="6"/>
      <c r="AB127" s="38"/>
      <c r="AC127" s="6"/>
      <c r="AD127" s="6"/>
      <c r="AE127" s="6"/>
      <c r="AF127" s="6"/>
      <c r="AG127" s="6"/>
      <c r="AH127" s="6"/>
      <c r="AI127" s="6"/>
      <c r="AJ127" s="6"/>
      <c r="AK127" s="6"/>
      <c r="AL127" s="6"/>
      <c r="AM127" s="6"/>
      <c r="AN127" s="6"/>
      <c r="AO127" s="6"/>
      <c r="AP127" s="6"/>
      <c r="AQ127" s="6"/>
    </row>
    <row r="128" spans="1:43" ht="12.75" customHeight="1">
      <c r="A128" s="5"/>
      <c r="B128" s="5"/>
      <c r="C128" s="6"/>
      <c r="D128" s="6"/>
      <c r="E128" s="5"/>
      <c r="F128" s="5"/>
      <c r="G128" s="6"/>
      <c r="H128" s="5"/>
      <c r="I128" s="6"/>
      <c r="J128" s="5"/>
      <c r="K128" s="5"/>
      <c r="L128" s="6"/>
      <c r="M128" s="6"/>
      <c r="N128" s="6"/>
      <c r="O128" s="6"/>
      <c r="P128" s="6"/>
      <c r="Q128" s="6"/>
      <c r="R128" s="6"/>
      <c r="S128" s="6"/>
      <c r="T128" s="6"/>
      <c r="U128" s="6"/>
      <c r="V128" s="6"/>
      <c r="W128" s="6"/>
      <c r="X128" s="6"/>
      <c r="Y128" s="6"/>
      <c r="Z128" s="6"/>
      <c r="AA128" s="6"/>
      <c r="AB128" s="38"/>
      <c r="AC128" s="6"/>
      <c r="AD128" s="6"/>
      <c r="AE128" s="6"/>
      <c r="AF128" s="6"/>
      <c r="AG128" s="6"/>
      <c r="AH128" s="6"/>
      <c r="AI128" s="6"/>
      <c r="AJ128" s="6"/>
      <c r="AK128" s="6"/>
      <c r="AL128" s="6"/>
      <c r="AM128" s="6"/>
      <c r="AN128" s="6"/>
      <c r="AO128" s="6"/>
      <c r="AP128" s="6"/>
      <c r="AQ128" s="6"/>
    </row>
    <row r="129" spans="1:43" ht="12.75" customHeight="1">
      <c r="A129" s="5"/>
      <c r="B129" s="5"/>
      <c r="C129" s="6"/>
      <c r="D129" s="6"/>
      <c r="E129" s="5"/>
      <c r="F129" s="5"/>
      <c r="G129" s="6"/>
      <c r="H129" s="5"/>
      <c r="I129" s="6"/>
      <c r="J129" s="5"/>
      <c r="K129" s="5"/>
      <c r="L129" s="6"/>
      <c r="M129" s="6"/>
      <c r="N129" s="6"/>
      <c r="O129" s="6"/>
      <c r="P129" s="6"/>
      <c r="Q129" s="6"/>
      <c r="R129" s="6"/>
      <c r="S129" s="6"/>
      <c r="T129" s="6"/>
      <c r="U129" s="6"/>
      <c r="V129" s="6"/>
      <c r="W129" s="6"/>
      <c r="X129" s="6"/>
      <c r="Y129" s="6"/>
      <c r="Z129" s="6"/>
      <c r="AA129" s="6"/>
      <c r="AB129" s="38"/>
      <c r="AC129" s="6"/>
      <c r="AD129" s="6"/>
      <c r="AE129" s="6"/>
      <c r="AF129" s="6"/>
      <c r="AG129" s="6"/>
      <c r="AH129" s="6"/>
      <c r="AI129" s="6"/>
      <c r="AJ129" s="6"/>
      <c r="AK129" s="6"/>
      <c r="AL129" s="6"/>
      <c r="AM129" s="6"/>
      <c r="AN129" s="6"/>
      <c r="AO129" s="6"/>
      <c r="AP129" s="6"/>
      <c r="AQ129" s="6"/>
    </row>
    <row r="130" spans="1:43" ht="12.75" customHeight="1">
      <c r="A130" s="5"/>
      <c r="B130" s="5"/>
      <c r="C130" s="6"/>
      <c r="D130" s="6"/>
      <c r="E130" s="5"/>
      <c r="F130" s="5"/>
      <c r="G130" s="6"/>
      <c r="H130" s="5"/>
      <c r="I130" s="6"/>
      <c r="J130" s="5"/>
      <c r="K130" s="5"/>
      <c r="L130" s="6"/>
      <c r="M130" s="6"/>
      <c r="N130" s="6"/>
      <c r="O130" s="6"/>
      <c r="P130" s="6"/>
      <c r="Q130" s="6"/>
      <c r="R130" s="6"/>
      <c r="S130" s="6"/>
      <c r="T130" s="6"/>
      <c r="U130" s="6"/>
      <c r="V130" s="6"/>
      <c r="W130" s="6"/>
      <c r="X130" s="6"/>
      <c r="Y130" s="6"/>
      <c r="Z130" s="6"/>
      <c r="AA130" s="6"/>
      <c r="AB130" s="38"/>
      <c r="AC130" s="6"/>
      <c r="AD130" s="6"/>
      <c r="AE130" s="6"/>
      <c r="AF130" s="6"/>
      <c r="AG130" s="6"/>
      <c r="AH130" s="6"/>
      <c r="AI130" s="6"/>
      <c r="AJ130" s="6"/>
      <c r="AK130" s="6"/>
      <c r="AL130" s="6"/>
      <c r="AM130" s="6"/>
      <c r="AN130" s="6"/>
      <c r="AO130" s="6"/>
      <c r="AP130" s="6"/>
      <c r="AQ130" s="6"/>
    </row>
    <row r="131" spans="1:43" ht="12.75" customHeight="1">
      <c r="A131" s="5"/>
      <c r="B131" s="5"/>
      <c r="C131" s="6"/>
      <c r="D131" s="6"/>
      <c r="E131" s="5"/>
      <c r="F131" s="5"/>
      <c r="G131" s="6"/>
      <c r="H131" s="5"/>
      <c r="I131" s="6"/>
      <c r="J131" s="5"/>
      <c r="K131" s="5"/>
      <c r="L131" s="6"/>
      <c r="M131" s="6"/>
      <c r="N131" s="6"/>
      <c r="O131" s="6"/>
      <c r="P131" s="6"/>
      <c r="Q131" s="6"/>
      <c r="R131" s="6"/>
      <c r="S131" s="6"/>
      <c r="T131" s="6"/>
      <c r="U131" s="6"/>
      <c r="V131" s="6"/>
      <c r="W131" s="6"/>
      <c r="X131" s="6"/>
      <c r="Y131" s="6"/>
      <c r="Z131" s="6"/>
      <c r="AA131" s="6"/>
      <c r="AB131" s="38"/>
      <c r="AC131" s="6"/>
      <c r="AD131" s="6"/>
      <c r="AE131" s="6"/>
      <c r="AF131" s="6"/>
      <c r="AG131" s="6"/>
      <c r="AH131" s="6"/>
      <c r="AI131" s="6"/>
      <c r="AJ131" s="6"/>
      <c r="AK131" s="6"/>
      <c r="AL131" s="6"/>
      <c r="AM131" s="6"/>
      <c r="AN131" s="6"/>
      <c r="AO131" s="6"/>
      <c r="AP131" s="6"/>
      <c r="AQ131" s="6"/>
    </row>
    <row r="132" spans="1:43" ht="12.75" customHeight="1">
      <c r="A132" s="5"/>
      <c r="B132" s="5"/>
      <c r="C132" s="6"/>
      <c r="D132" s="6"/>
      <c r="E132" s="5"/>
      <c r="F132" s="5"/>
      <c r="G132" s="6"/>
      <c r="H132" s="5"/>
      <c r="I132" s="6"/>
      <c r="J132" s="5"/>
      <c r="K132" s="5"/>
      <c r="L132" s="6"/>
      <c r="M132" s="6"/>
      <c r="N132" s="6"/>
      <c r="O132" s="6"/>
      <c r="P132" s="6"/>
      <c r="Q132" s="6"/>
      <c r="R132" s="6"/>
      <c r="S132" s="6"/>
      <c r="T132" s="6"/>
      <c r="U132" s="6"/>
      <c r="V132" s="6"/>
      <c r="W132" s="6"/>
      <c r="X132" s="6"/>
      <c r="Y132" s="6"/>
      <c r="Z132" s="6"/>
      <c r="AA132" s="6"/>
      <c r="AB132" s="38"/>
      <c r="AC132" s="6"/>
      <c r="AD132" s="6"/>
      <c r="AE132" s="6"/>
      <c r="AF132" s="6"/>
      <c r="AG132" s="6"/>
      <c r="AH132" s="6"/>
      <c r="AI132" s="6"/>
      <c r="AJ132" s="6"/>
      <c r="AK132" s="6"/>
      <c r="AL132" s="6"/>
      <c r="AM132" s="6"/>
      <c r="AN132" s="6"/>
      <c r="AO132" s="6"/>
      <c r="AP132" s="6"/>
      <c r="AQ132" s="6"/>
    </row>
    <row r="133" spans="1:43" ht="12.75" customHeight="1">
      <c r="A133" s="5"/>
      <c r="B133" s="5"/>
      <c r="C133" s="6"/>
      <c r="D133" s="6"/>
      <c r="E133" s="5"/>
      <c r="F133" s="5"/>
      <c r="G133" s="6"/>
      <c r="H133" s="5"/>
      <c r="I133" s="6"/>
      <c r="J133" s="5"/>
      <c r="K133" s="5"/>
      <c r="L133" s="6"/>
      <c r="M133" s="6"/>
      <c r="N133" s="6"/>
      <c r="O133" s="6"/>
      <c r="P133" s="6"/>
      <c r="Q133" s="6"/>
      <c r="R133" s="6"/>
      <c r="S133" s="6"/>
      <c r="T133" s="6"/>
      <c r="U133" s="6"/>
      <c r="V133" s="6"/>
      <c r="W133" s="6"/>
      <c r="X133" s="6"/>
      <c r="Y133" s="6"/>
      <c r="Z133" s="6"/>
      <c r="AA133" s="6"/>
      <c r="AB133" s="38"/>
      <c r="AC133" s="6"/>
      <c r="AD133" s="6"/>
      <c r="AE133" s="6"/>
      <c r="AF133" s="6"/>
      <c r="AG133" s="6"/>
      <c r="AH133" s="6"/>
      <c r="AI133" s="6"/>
      <c r="AJ133" s="6"/>
      <c r="AK133" s="6"/>
      <c r="AL133" s="6"/>
      <c r="AM133" s="6"/>
      <c r="AN133" s="6"/>
      <c r="AO133" s="6"/>
      <c r="AP133" s="6"/>
      <c r="AQ133" s="6"/>
    </row>
    <row r="134" spans="1:43" ht="12.75" customHeight="1">
      <c r="A134" s="5"/>
      <c r="B134" s="5"/>
      <c r="C134" s="6"/>
      <c r="D134" s="6"/>
      <c r="E134" s="5"/>
      <c r="F134" s="5"/>
      <c r="G134" s="6"/>
      <c r="H134" s="5"/>
      <c r="I134" s="6"/>
      <c r="J134" s="5"/>
      <c r="K134" s="5"/>
      <c r="L134" s="6"/>
      <c r="M134" s="6"/>
      <c r="N134" s="6"/>
      <c r="O134" s="6"/>
      <c r="P134" s="6"/>
      <c r="Q134" s="6"/>
      <c r="R134" s="6"/>
      <c r="S134" s="6"/>
      <c r="T134" s="6"/>
      <c r="U134" s="6"/>
      <c r="V134" s="6"/>
      <c r="W134" s="6"/>
      <c r="X134" s="6"/>
      <c r="Y134" s="6"/>
      <c r="Z134" s="6"/>
      <c r="AA134" s="6"/>
      <c r="AB134" s="38"/>
      <c r="AC134" s="6"/>
      <c r="AD134" s="6"/>
      <c r="AE134" s="6"/>
      <c r="AF134" s="6"/>
      <c r="AG134" s="6"/>
      <c r="AH134" s="6"/>
      <c r="AI134" s="6"/>
      <c r="AJ134" s="6"/>
      <c r="AK134" s="6"/>
      <c r="AL134" s="6"/>
      <c r="AM134" s="6"/>
      <c r="AN134" s="6"/>
      <c r="AO134" s="6"/>
      <c r="AP134" s="6"/>
      <c r="AQ134" s="6"/>
    </row>
    <row r="135" spans="1:43" ht="12.75" customHeight="1">
      <c r="A135" s="5"/>
      <c r="B135" s="5"/>
      <c r="C135" s="6"/>
      <c r="D135" s="6"/>
      <c r="E135" s="5"/>
      <c r="F135" s="5"/>
      <c r="G135" s="6"/>
      <c r="H135" s="5"/>
      <c r="I135" s="6"/>
      <c r="J135" s="5"/>
      <c r="K135" s="5"/>
      <c r="L135" s="6"/>
      <c r="M135" s="6"/>
      <c r="N135" s="6"/>
      <c r="O135" s="6"/>
      <c r="P135" s="6"/>
      <c r="Q135" s="6"/>
      <c r="R135" s="6"/>
      <c r="S135" s="6"/>
      <c r="T135" s="6"/>
      <c r="U135" s="6"/>
      <c r="V135" s="6"/>
      <c r="W135" s="6"/>
      <c r="X135" s="6"/>
      <c r="Y135" s="6"/>
      <c r="Z135" s="6"/>
      <c r="AA135" s="6"/>
      <c r="AB135" s="38"/>
      <c r="AC135" s="6"/>
      <c r="AD135" s="6"/>
      <c r="AE135" s="6"/>
      <c r="AF135" s="6"/>
      <c r="AG135" s="6"/>
      <c r="AH135" s="6"/>
      <c r="AI135" s="6"/>
      <c r="AJ135" s="6"/>
      <c r="AK135" s="6"/>
      <c r="AL135" s="6"/>
      <c r="AM135" s="6"/>
      <c r="AN135" s="6"/>
      <c r="AO135" s="6"/>
      <c r="AP135" s="6"/>
      <c r="AQ135" s="6"/>
    </row>
    <row r="136" spans="1:43" ht="12.75" customHeight="1">
      <c r="A136" s="5"/>
      <c r="B136" s="5"/>
      <c r="C136" s="6"/>
      <c r="D136" s="6"/>
      <c r="E136" s="5"/>
      <c r="F136" s="5"/>
      <c r="G136" s="6"/>
      <c r="H136" s="5"/>
      <c r="I136" s="6"/>
      <c r="J136" s="5"/>
      <c r="K136" s="5"/>
      <c r="L136" s="6"/>
      <c r="M136" s="6"/>
      <c r="N136" s="6"/>
      <c r="O136" s="6"/>
      <c r="P136" s="6"/>
      <c r="Q136" s="6"/>
      <c r="R136" s="6"/>
      <c r="S136" s="6"/>
      <c r="T136" s="6"/>
      <c r="U136" s="6"/>
      <c r="V136" s="6"/>
      <c r="W136" s="6"/>
      <c r="X136" s="6"/>
      <c r="Y136" s="6"/>
      <c r="Z136" s="6"/>
      <c r="AA136" s="6"/>
      <c r="AB136" s="38"/>
      <c r="AC136" s="6"/>
      <c r="AD136" s="6"/>
      <c r="AE136" s="6"/>
      <c r="AF136" s="6"/>
      <c r="AG136" s="6"/>
      <c r="AH136" s="6"/>
      <c r="AI136" s="6"/>
      <c r="AJ136" s="6"/>
      <c r="AK136" s="6"/>
      <c r="AL136" s="6"/>
      <c r="AM136" s="6"/>
      <c r="AN136" s="6"/>
      <c r="AO136" s="6"/>
      <c r="AP136" s="6"/>
      <c r="AQ136" s="6"/>
    </row>
    <row r="137" spans="1:43" ht="12.75" customHeight="1">
      <c r="A137" s="5"/>
      <c r="B137" s="5"/>
      <c r="C137" s="6"/>
      <c r="D137" s="6"/>
      <c r="E137" s="5"/>
      <c r="F137" s="5"/>
      <c r="G137" s="6"/>
      <c r="H137" s="5"/>
      <c r="I137" s="6"/>
      <c r="J137" s="5"/>
      <c r="K137" s="5"/>
      <c r="L137" s="6"/>
      <c r="M137" s="6"/>
      <c r="N137" s="6"/>
      <c r="O137" s="6"/>
      <c r="P137" s="6"/>
      <c r="Q137" s="6"/>
      <c r="R137" s="6"/>
      <c r="S137" s="6"/>
      <c r="T137" s="6"/>
      <c r="U137" s="6"/>
      <c r="V137" s="6"/>
      <c r="W137" s="6"/>
      <c r="X137" s="6"/>
      <c r="Y137" s="6"/>
      <c r="Z137" s="6"/>
      <c r="AA137" s="6"/>
      <c r="AB137" s="38"/>
      <c r="AC137" s="6"/>
      <c r="AD137" s="6"/>
      <c r="AE137" s="6"/>
      <c r="AF137" s="6"/>
      <c r="AG137" s="6"/>
      <c r="AH137" s="6"/>
      <c r="AI137" s="6"/>
      <c r="AJ137" s="6"/>
      <c r="AK137" s="6"/>
      <c r="AL137" s="6"/>
      <c r="AM137" s="6"/>
      <c r="AN137" s="6"/>
      <c r="AO137" s="6"/>
      <c r="AP137" s="6"/>
      <c r="AQ137" s="6"/>
    </row>
    <row r="138" spans="1:43" ht="12.75" customHeight="1">
      <c r="A138" s="5"/>
      <c r="B138" s="5"/>
      <c r="C138" s="6"/>
      <c r="D138" s="6"/>
      <c r="E138" s="5"/>
      <c r="F138" s="5"/>
      <c r="G138" s="6"/>
      <c r="H138" s="5"/>
      <c r="I138" s="6"/>
      <c r="J138" s="5"/>
      <c r="K138" s="5"/>
      <c r="L138" s="6"/>
      <c r="M138" s="6"/>
      <c r="N138" s="6"/>
      <c r="O138" s="6"/>
      <c r="P138" s="6"/>
      <c r="Q138" s="6"/>
      <c r="R138" s="6"/>
      <c r="S138" s="6"/>
      <c r="T138" s="6"/>
      <c r="U138" s="6"/>
      <c r="V138" s="6"/>
      <c r="W138" s="6"/>
      <c r="X138" s="6"/>
      <c r="Y138" s="6"/>
      <c r="Z138" s="6"/>
      <c r="AA138" s="6"/>
      <c r="AB138" s="38"/>
      <c r="AC138" s="6"/>
      <c r="AD138" s="6"/>
      <c r="AE138" s="6"/>
      <c r="AF138" s="6"/>
      <c r="AG138" s="6"/>
      <c r="AH138" s="6"/>
      <c r="AI138" s="6"/>
      <c r="AJ138" s="6"/>
      <c r="AK138" s="6"/>
      <c r="AL138" s="6"/>
      <c r="AM138" s="6"/>
      <c r="AN138" s="6"/>
      <c r="AO138" s="6"/>
      <c r="AP138" s="6"/>
      <c r="AQ138" s="6"/>
    </row>
    <row r="139" spans="1:43" ht="12.75" customHeight="1">
      <c r="A139" s="5"/>
      <c r="B139" s="5"/>
      <c r="C139" s="6"/>
      <c r="D139" s="6"/>
      <c r="E139" s="5"/>
      <c r="F139" s="5"/>
      <c r="G139" s="6"/>
      <c r="H139" s="5"/>
      <c r="I139" s="6"/>
      <c r="J139" s="5"/>
      <c r="K139" s="5"/>
      <c r="L139" s="6"/>
      <c r="M139" s="6"/>
      <c r="N139" s="6"/>
      <c r="O139" s="6"/>
      <c r="P139" s="6"/>
      <c r="Q139" s="6"/>
      <c r="R139" s="6"/>
      <c r="S139" s="6"/>
      <c r="T139" s="6"/>
      <c r="U139" s="6"/>
      <c r="V139" s="6"/>
      <c r="W139" s="6"/>
      <c r="X139" s="6"/>
      <c r="Y139" s="6"/>
      <c r="Z139" s="6"/>
      <c r="AA139" s="6"/>
      <c r="AB139" s="38"/>
      <c r="AC139" s="6"/>
      <c r="AD139" s="6"/>
      <c r="AE139" s="6"/>
      <c r="AF139" s="6"/>
      <c r="AG139" s="6"/>
      <c r="AH139" s="6"/>
      <c r="AI139" s="6"/>
      <c r="AJ139" s="6"/>
      <c r="AK139" s="6"/>
      <c r="AL139" s="6"/>
      <c r="AM139" s="6"/>
      <c r="AN139" s="6"/>
      <c r="AO139" s="6"/>
      <c r="AP139" s="6"/>
      <c r="AQ139" s="6"/>
    </row>
    <row r="140" spans="1:43" ht="12.75" customHeight="1">
      <c r="A140" s="5"/>
      <c r="B140" s="5"/>
      <c r="C140" s="6"/>
      <c r="D140" s="6"/>
      <c r="E140" s="5"/>
      <c r="F140" s="5"/>
      <c r="G140" s="6"/>
      <c r="H140" s="5"/>
      <c r="I140" s="6"/>
      <c r="J140" s="5"/>
      <c r="K140" s="5"/>
      <c r="L140" s="6"/>
      <c r="M140" s="6"/>
      <c r="N140" s="6"/>
      <c r="O140" s="6"/>
      <c r="P140" s="6"/>
      <c r="Q140" s="6"/>
      <c r="R140" s="6"/>
      <c r="S140" s="6"/>
      <c r="T140" s="6"/>
      <c r="U140" s="6"/>
      <c r="V140" s="6"/>
      <c r="W140" s="6"/>
      <c r="X140" s="6"/>
      <c r="Y140" s="6"/>
      <c r="Z140" s="6"/>
      <c r="AA140" s="6"/>
      <c r="AB140" s="38"/>
      <c r="AC140" s="6"/>
      <c r="AD140" s="6"/>
      <c r="AE140" s="6"/>
      <c r="AF140" s="6"/>
      <c r="AG140" s="6"/>
      <c r="AH140" s="6"/>
      <c r="AI140" s="6"/>
      <c r="AJ140" s="6"/>
      <c r="AK140" s="6"/>
      <c r="AL140" s="6"/>
      <c r="AM140" s="6"/>
      <c r="AN140" s="6"/>
      <c r="AO140" s="6"/>
      <c r="AP140" s="6"/>
      <c r="AQ140" s="6"/>
    </row>
    <row r="141" spans="1:43" ht="12.75" customHeight="1">
      <c r="A141" s="5"/>
      <c r="B141" s="5"/>
      <c r="C141" s="6"/>
      <c r="D141" s="6"/>
      <c r="E141" s="5"/>
      <c r="F141" s="5"/>
      <c r="G141" s="6"/>
      <c r="H141" s="5"/>
      <c r="I141" s="6"/>
      <c r="J141" s="5"/>
      <c r="K141" s="5"/>
      <c r="L141" s="6"/>
      <c r="M141" s="6"/>
      <c r="N141" s="6"/>
      <c r="O141" s="6"/>
      <c r="P141" s="6"/>
      <c r="Q141" s="6"/>
      <c r="R141" s="6"/>
      <c r="S141" s="6"/>
      <c r="T141" s="6"/>
      <c r="U141" s="6"/>
      <c r="V141" s="6"/>
      <c r="W141" s="6"/>
      <c r="X141" s="6"/>
      <c r="Y141" s="6"/>
      <c r="Z141" s="6"/>
      <c r="AA141" s="6"/>
      <c r="AB141" s="38"/>
      <c r="AC141" s="6"/>
      <c r="AD141" s="6"/>
      <c r="AE141" s="6"/>
      <c r="AF141" s="6"/>
      <c r="AG141" s="6"/>
      <c r="AH141" s="6"/>
      <c r="AI141" s="6"/>
      <c r="AJ141" s="6"/>
      <c r="AK141" s="6"/>
      <c r="AL141" s="6"/>
      <c r="AM141" s="6"/>
      <c r="AN141" s="6"/>
      <c r="AO141" s="6"/>
      <c r="AP141" s="6"/>
      <c r="AQ141" s="6"/>
    </row>
    <row r="142" spans="1:43" ht="12.75" customHeight="1">
      <c r="A142" s="5"/>
      <c r="B142" s="5"/>
      <c r="C142" s="6"/>
      <c r="D142" s="6"/>
      <c r="E142" s="5"/>
      <c r="F142" s="5"/>
      <c r="G142" s="6"/>
      <c r="H142" s="5"/>
      <c r="I142" s="6"/>
      <c r="J142" s="5"/>
      <c r="K142" s="5"/>
      <c r="L142" s="6"/>
      <c r="M142" s="6"/>
      <c r="N142" s="6"/>
      <c r="O142" s="6"/>
      <c r="P142" s="6"/>
      <c r="Q142" s="6"/>
      <c r="R142" s="6"/>
      <c r="S142" s="6"/>
      <c r="T142" s="6"/>
      <c r="U142" s="6"/>
      <c r="V142" s="6"/>
      <c r="W142" s="6"/>
      <c r="X142" s="6"/>
      <c r="Y142" s="6"/>
      <c r="Z142" s="6"/>
      <c r="AA142" s="6"/>
      <c r="AB142" s="38"/>
      <c r="AC142" s="6"/>
      <c r="AD142" s="6"/>
      <c r="AE142" s="6"/>
      <c r="AF142" s="6"/>
      <c r="AG142" s="6"/>
      <c r="AH142" s="6"/>
      <c r="AI142" s="6"/>
      <c r="AJ142" s="6"/>
      <c r="AK142" s="6"/>
      <c r="AL142" s="6"/>
      <c r="AM142" s="6"/>
      <c r="AN142" s="6"/>
      <c r="AO142" s="6"/>
      <c r="AP142" s="6"/>
      <c r="AQ142" s="6"/>
    </row>
    <row r="143" spans="1:43" ht="12.75" customHeight="1">
      <c r="A143" s="5"/>
      <c r="B143" s="5"/>
      <c r="C143" s="6"/>
      <c r="D143" s="6"/>
      <c r="E143" s="5"/>
      <c r="F143" s="5"/>
      <c r="G143" s="6"/>
      <c r="H143" s="5"/>
      <c r="I143" s="6"/>
      <c r="J143" s="5"/>
      <c r="K143" s="5"/>
      <c r="L143" s="6"/>
      <c r="M143" s="6"/>
      <c r="N143" s="6"/>
      <c r="O143" s="6"/>
      <c r="P143" s="6"/>
      <c r="Q143" s="6"/>
      <c r="R143" s="6"/>
      <c r="S143" s="6"/>
      <c r="T143" s="6"/>
      <c r="U143" s="6"/>
      <c r="V143" s="6"/>
      <c r="W143" s="6"/>
      <c r="X143" s="6"/>
      <c r="Y143" s="6"/>
      <c r="Z143" s="6"/>
      <c r="AA143" s="6"/>
      <c r="AB143" s="38"/>
      <c r="AC143" s="6"/>
      <c r="AD143" s="6"/>
      <c r="AE143" s="6"/>
      <c r="AF143" s="6"/>
      <c r="AG143" s="6"/>
      <c r="AH143" s="6"/>
      <c r="AI143" s="6"/>
      <c r="AJ143" s="6"/>
      <c r="AK143" s="6"/>
      <c r="AL143" s="6"/>
      <c r="AM143" s="6"/>
      <c r="AN143" s="6"/>
      <c r="AO143" s="6"/>
      <c r="AP143" s="6"/>
      <c r="AQ143" s="6"/>
    </row>
    <row r="144" spans="1:43" ht="12.75" customHeight="1">
      <c r="A144" s="5"/>
      <c r="B144" s="5"/>
      <c r="C144" s="6"/>
      <c r="D144" s="6"/>
      <c r="E144" s="5"/>
      <c r="F144" s="5"/>
      <c r="G144" s="6"/>
      <c r="H144" s="5"/>
      <c r="I144" s="6"/>
      <c r="J144" s="5"/>
      <c r="K144" s="5"/>
      <c r="L144" s="6"/>
      <c r="M144" s="6"/>
      <c r="N144" s="6"/>
      <c r="O144" s="6"/>
      <c r="P144" s="6"/>
      <c r="Q144" s="6"/>
      <c r="R144" s="6"/>
      <c r="S144" s="6"/>
      <c r="T144" s="6"/>
      <c r="U144" s="6"/>
      <c r="V144" s="6"/>
      <c r="W144" s="6"/>
      <c r="X144" s="6"/>
      <c r="Y144" s="6"/>
      <c r="Z144" s="6"/>
      <c r="AA144" s="6"/>
      <c r="AB144" s="38"/>
      <c r="AC144" s="6"/>
      <c r="AD144" s="6"/>
      <c r="AE144" s="6"/>
      <c r="AF144" s="6"/>
      <c r="AG144" s="6"/>
      <c r="AH144" s="6"/>
      <c r="AI144" s="6"/>
      <c r="AJ144" s="6"/>
      <c r="AK144" s="6"/>
      <c r="AL144" s="6"/>
      <c r="AM144" s="6"/>
      <c r="AN144" s="6"/>
      <c r="AO144" s="6"/>
      <c r="AP144" s="6"/>
      <c r="AQ144" s="6"/>
    </row>
    <row r="145" spans="1:43" ht="12.75" customHeight="1">
      <c r="A145" s="5"/>
      <c r="B145" s="5"/>
      <c r="C145" s="6"/>
      <c r="D145" s="6"/>
      <c r="E145" s="5"/>
      <c r="F145" s="5"/>
      <c r="G145" s="6"/>
      <c r="H145" s="5"/>
      <c r="I145" s="6"/>
      <c r="J145" s="5"/>
      <c r="K145" s="5"/>
      <c r="L145" s="6"/>
      <c r="M145" s="6"/>
      <c r="N145" s="6"/>
      <c r="O145" s="6"/>
      <c r="P145" s="6"/>
      <c r="Q145" s="6"/>
      <c r="R145" s="6"/>
      <c r="S145" s="6"/>
      <c r="T145" s="6"/>
      <c r="U145" s="6"/>
      <c r="V145" s="6"/>
      <c r="W145" s="6"/>
      <c r="X145" s="6"/>
      <c r="Y145" s="6"/>
      <c r="Z145" s="6"/>
      <c r="AA145" s="6"/>
      <c r="AB145" s="38"/>
      <c r="AC145" s="6"/>
      <c r="AD145" s="6"/>
      <c r="AE145" s="6"/>
      <c r="AF145" s="6"/>
      <c r="AG145" s="6"/>
      <c r="AH145" s="6"/>
      <c r="AI145" s="6"/>
      <c r="AJ145" s="6"/>
      <c r="AK145" s="6"/>
      <c r="AL145" s="6"/>
      <c r="AM145" s="6"/>
      <c r="AN145" s="6"/>
      <c r="AO145" s="6"/>
      <c r="AP145" s="6"/>
      <c r="AQ145" s="6"/>
    </row>
    <row r="146" spans="1:43" ht="12.75" customHeight="1">
      <c r="A146" s="5"/>
      <c r="B146" s="5"/>
      <c r="C146" s="6"/>
      <c r="D146" s="6"/>
      <c r="E146" s="5"/>
      <c r="F146" s="5"/>
      <c r="G146" s="6"/>
      <c r="H146" s="5"/>
      <c r="I146" s="6"/>
      <c r="J146" s="5"/>
      <c r="K146" s="5"/>
      <c r="L146" s="6"/>
      <c r="M146" s="6"/>
      <c r="N146" s="6"/>
      <c r="O146" s="6"/>
      <c r="P146" s="6"/>
      <c r="Q146" s="6"/>
      <c r="R146" s="6"/>
      <c r="S146" s="6"/>
      <c r="T146" s="6"/>
      <c r="U146" s="6"/>
      <c r="V146" s="6"/>
      <c r="W146" s="6"/>
      <c r="X146" s="6"/>
      <c r="Y146" s="6"/>
      <c r="Z146" s="6"/>
      <c r="AA146" s="6"/>
      <c r="AB146" s="38"/>
      <c r="AC146" s="6"/>
      <c r="AD146" s="6"/>
      <c r="AE146" s="6"/>
      <c r="AF146" s="6"/>
      <c r="AG146" s="6"/>
      <c r="AH146" s="6"/>
      <c r="AI146" s="6"/>
      <c r="AJ146" s="6"/>
      <c r="AK146" s="6"/>
      <c r="AL146" s="6"/>
      <c r="AM146" s="6"/>
      <c r="AN146" s="6"/>
      <c r="AO146" s="6"/>
      <c r="AP146" s="6"/>
      <c r="AQ146" s="6"/>
    </row>
    <row r="147" spans="1:43" ht="12.75" customHeight="1">
      <c r="A147" s="5"/>
      <c r="B147" s="5"/>
      <c r="C147" s="6"/>
      <c r="D147" s="6"/>
      <c r="E147" s="5"/>
      <c r="F147" s="5"/>
      <c r="G147" s="6"/>
      <c r="H147" s="5"/>
      <c r="I147" s="6"/>
      <c r="J147" s="5"/>
      <c r="K147" s="5"/>
      <c r="L147" s="6"/>
      <c r="M147" s="6"/>
      <c r="N147" s="6"/>
      <c r="O147" s="6"/>
      <c r="P147" s="6"/>
      <c r="Q147" s="6"/>
      <c r="R147" s="6"/>
      <c r="S147" s="6"/>
      <c r="T147" s="6"/>
      <c r="U147" s="6"/>
      <c r="V147" s="6"/>
      <c r="W147" s="6"/>
      <c r="X147" s="6"/>
      <c r="Y147" s="6"/>
      <c r="Z147" s="6"/>
      <c r="AA147" s="6"/>
      <c r="AB147" s="38"/>
      <c r="AC147" s="6"/>
      <c r="AD147" s="6"/>
      <c r="AE147" s="6"/>
      <c r="AF147" s="6"/>
      <c r="AG147" s="6"/>
      <c r="AH147" s="6"/>
      <c r="AI147" s="6"/>
      <c r="AJ147" s="6"/>
      <c r="AK147" s="6"/>
      <c r="AL147" s="6"/>
      <c r="AM147" s="6"/>
      <c r="AN147" s="6"/>
      <c r="AO147" s="6"/>
      <c r="AP147" s="6"/>
      <c r="AQ147" s="6"/>
    </row>
    <row r="148" spans="1:43" ht="12.75" customHeight="1">
      <c r="A148" s="5"/>
      <c r="B148" s="5"/>
      <c r="C148" s="6"/>
      <c r="D148" s="6"/>
      <c r="E148" s="5"/>
      <c r="F148" s="5"/>
      <c r="G148" s="6"/>
      <c r="H148" s="5"/>
      <c r="I148" s="6"/>
      <c r="J148" s="5"/>
      <c r="K148" s="5"/>
      <c r="L148" s="6"/>
      <c r="M148" s="6"/>
      <c r="N148" s="6"/>
      <c r="O148" s="6"/>
      <c r="P148" s="6"/>
      <c r="Q148" s="6"/>
      <c r="R148" s="6"/>
      <c r="S148" s="6"/>
      <c r="T148" s="6"/>
      <c r="U148" s="6"/>
      <c r="V148" s="6"/>
      <c r="W148" s="6"/>
      <c r="X148" s="6"/>
      <c r="Y148" s="6"/>
      <c r="Z148" s="6"/>
      <c r="AA148" s="6"/>
      <c r="AB148" s="38"/>
      <c r="AC148" s="6"/>
      <c r="AD148" s="6"/>
      <c r="AE148" s="6"/>
      <c r="AF148" s="6"/>
      <c r="AG148" s="6"/>
      <c r="AH148" s="6"/>
      <c r="AI148" s="6"/>
      <c r="AJ148" s="6"/>
      <c r="AK148" s="6"/>
      <c r="AL148" s="6"/>
      <c r="AM148" s="6"/>
      <c r="AN148" s="6"/>
      <c r="AO148" s="6"/>
      <c r="AP148" s="6"/>
      <c r="AQ148" s="6"/>
    </row>
    <row r="149" spans="1:43" ht="12.75" customHeight="1">
      <c r="A149" s="5"/>
      <c r="B149" s="5"/>
      <c r="C149" s="6"/>
      <c r="D149" s="6"/>
      <c r="E149" s="5"/>
      <c r="F149" s="5"/>
      <c r="G149" s="6"/>
      <c r="H149" s="5"/>
      <c r="I149" s="6"/>
      <c r="J149" s="5"/>
      <c r="K149" s="5"/>
      <c r="L149" s="6"/>
      <c r="M149" s="6"/>
      <c r="N149" s="6"/>
      <c r="O149" s="6"/>
      <c r="P149" s="6"/>
      <c r="Q149" s="6"/>
      <c r="R149" s="6"/>
      <c r="S149" s="6"/>
      <c r="T149" s="6"/>
      <c r="U149" s="6"/>
      <c r="V149" s="6"/>
      <c r="W149" s="6"/>
      <c r="X149" s="6"/>
      <c r="Y149" s="6"/>
      <c r="Z149" s="6"/>
      <c r="AA149" s="6"/>
      <c r="AB149" s="38"/>
      <c r="AC149" s="6"/>
      <c r="AD149" s="6"/>
      <c r="AE149" s="6"/>
      <c r="AF149" s="6"/>
      <c r="AG149" s="6"/>
      <c r="AH149" s="6"/>
      <c r="AI149" s="6"/>
      <c r="AJ149" s="6"/>
      <c r="AK149" s="6"/>
      <c r="AL149" s="6"/>
      <c r="AM149" s="6"/>
      <c r="AN149" s="6"/>
      <c r="AO149" s="6"/>
      <c r="AP149" s="6"/>
      <c r="AQ149" s="6"/>
    </row>
    <row r="150" spans="1:43" ht="12.75" customHeight="1">
      <c r="A150" s="5"/>
      <c r="B150" s="5"/>
      <c r="C150" s="6"/>
      <c r="D150" s="6"/>
      <c r="E150" s="5"/>
      <c r="F150" s="5"/>
      <c r="G150" s="6"/>
      <c r="H150" s="5"/>
      <c r="I150" s="6"/>
      <c r="J150" s="5"/>
      <c r="K150" s="5"/>
      <c r="L150" s="6"/>
      <c r="M150" s="6"/>
      <c r="N150" s="6"/>
      <c r="O150" s="6"/>
      <c r="P150" s="6"/>
      <c r="Q150" s="6"/>
      <c r="R150" s="6"/>
      <c r="S150" s="6"/>
      <c r="T150" s="6"/>
      <c r="U150" s="6"/>
      <c r="V150" s="6"/>
      <c r="W150" s="6"/>
      <c r="X150" s="6"/>
      <c r="Y150" s="6"/>
      <c r="Z150" s="6"/>
      <c r="AA150" s="6"/>
      <c r="AB150" s="38"/>
      <c r="AC150" s="6"/>
      <c r="AD150" s="6"/>
      <c r="AE150" s="6"/>
      <c r="AF150" s="6"/>
      <c r="AG150" s="6"/>
      <c r="AH150" s="6"/>
      <c r="AI150" s="6"/>
      <c r="AJ150" s="6"/>
      <c r="AK150" s="6"/>
      <c r="AL150" s="6"/>
      <c r="AM150" s="6"/>
      <c r="AN150" s="6"/>
      <c r="AO150" s="6"/>
      <c r="AP150" s="6"/>
      <c r="AQ150" s="6"/>
    </row>
    <row r="151" spans="1:43" ht="12.75" customHeight="1">
      <c r="A151" s="5"/>
      <c r="B151" s="5"/>
      <c r="C151" s="6"/>
      <c r="D151" s="6"/>
      <c r="E151" s="5"/>
      <c r="F151" s="5"/>
      <c r="G151" s="6"/>
      <c r="H151" s="5"/>
      <c r="I151" s="6"/>
      <c r="J151" s="5"/>
      <c r="K151" s="5"/>
      <c r="L151" s="6"/>
      <c r="M151" s="6"/>
      <c r="N151" s="6"/>
      <c r="O151" s="6"/>
      <c r="P151" s="6"/>
      <c r="Q151" s="6"/>
      <c r="R151" s="6"/>
      <c r="S151" s="6"/>
      <c r="T151" s="6"/>
      <c r="U151" s="6"/>
      <c r="V151" s="6"/>
      <c r="W151" s="6"/>
      <c r="X151" s="6"/>
      <c r="Y151" s="6"/>
      <c r="Z151" s="6"/>
      <c r="AA151" s="6"/>
      <c r="AB151" s="38"/>
      <c r="AC151" s="6"/>
      <c r="AD151" s="6"/>
      <c r="AE151" s="6"/>
      <c r="AF151" s="6"/>
      <c r="AG151" s="6"/>
      <c r="AH151" s="6"/>
      <c r="AI151" s="6"/>
      <c r="AJ151" s="6"/>
      <c r="AK151" s="6"/>
      <c r="AL151" s="6"/>
      <c r="AM151" s="6"/>
      <c r="AN151" s="6"/>
      <c r="AO151" s="6"/>
      <c r="AP151" s="6"/>
      <c r="AQ151" s="6"/>
    </row>
    <row r="152" spans="1:43" ht="12.75" customHeight="1">
      <c r="A152" s="5"/>
      <c r="B152" s="5"/>
      <c r="C152" s="6"/>
      <c r="D152" s="6"/>
      <c r="E152" s="5"/>
      <c r="F152" s="5"/>
      <c r="G152" s="6"/>
      <c r="H152" s="5"/>
      <c r="I152" s="6"/>
      <c r="J152" s="5"/>
      <c r="K152" s="5"/>
      <c r="L152" s="6"/>
      <c r="M152" s="6"/>
      <c r="N152" s="6"/>
      <c r="O152" s="6"/>
      <c r="P152" s="6"/>
      <c r="Q152" s="6"/>
      <c r="R152" s="6"/>
      <c r="S152" s="6"/>
      <c r="T152" s="6"/>
      <c r="U152" s="6"/>
      <c r="V152" s="6"/>
      <c r="W152" s="6"/>
      <c r="X152" s="6"/>
      <c r="Y152" s="6"/>
      <c r="Z152" s="6"/>
      <c r="AA152" s="6"/>
      <c r="AB152" s="38"/>
      <c r="AC152" s="6"/>
      <c r="AD152" s="6"/>
      <c r="AE152" s="6"/>
      <c r="AF152" s="6"/>
      <c r="AG152" s="6"/>
      <c r="AH152" s="6"/>
      <c r="AI152" s="6"/>
      <c r="AJ152" s="6"/>
      <c r="AK152" s="6"/>
      <c r="AL152" s="6"/>
      <c r="AM152" s="6"/>
      <c r="AN152" s="6"/>
      <c r="AO152" s="6"/>
      <c r="AP152" s="6"/>
      <c r="AQ152" s="6"/>
    </row>
    <row r="153" spans="1:43" ht="12.75" customHeight="1">
      <c r="A153" s="5"/>
      <c r="B153" s="5"/>
      <c r="C153" s="6"/>
      <c r="D153" s="6"/>
      <c r="E153" s="5"/>
      <c r="F153" s="5"/>
      <c r="G153" s="6"/>
      <c r="H153" s="5"/>
      <c r="I153" s="6"/>
      <c r="J153" s="5"/>
      <c r="K153" s="5"/>
      <c r="L153" s="6"/>
      <c r="M153" s="6"/>
      <c r="N153" s="6"/>
      <c r="O153" s="6"/>
      <c r="P153" s="6"/>
      <c r="Q153" s="6"/>
      <c r="R153" s="6"/>
      <c r="S153" s="6"/>
      <c r="T153" s="6"/>
      <c r="U153" s="6"/>
      <c r="V153" s="6"/>
      <c r="W153" s="6"/>
      <c r="X153" s="6"/>
      <c r="Y153" s="6"/>
      <c r="Z153" s="6"/>
      <c r="AA153" s="6"/>
      <c r="AB153" s="38"/>
      <c r="AC153" s="6"/>
      <c r="AD153" s="6"/>
      <c r="AE153" s="6"/>
      <c r="AF153" s="6"/>
      <c r="AG153" s="6"/>
      <c r="AH153" s="6"/>
      <c r="AI153" s="6"/>
      <c r="AJ153" s="6"/>
      <c r="AK153" s="6"/>
      <c r="AL153" s="6"/>
      <c r="AM153" s="6"/>
      <c r="AN153" s="6"/>
      <c r="AO153" s="6"/>
      <c r="AP153" s="6"/>
      <c r="AQ153" s="6"/>
    </row>
    <row r="154" spans="1:43" ht="12.75" customHeight="1">
      <c r="A154" s="5"/>
      <c r="B154" s="5"/>
      <c r="C154" s="6"/>
      <c r="D154" s="6"/>
      <c r="E154" s="5"/>
      <c r="F154" s="5"/>
      <c r="G154" s="6"/>
      <c r="H154" s="5"/>
      <c r="I154" s="6"/>
      <c r="J154" s="5"/>
      <c r="K154" s="5"/>
      <c r="L154" s="6"/>
      <c r="M154" s="6"/>
      <c r="N154" s="6"/>
      <c r="O154" s="6"/>
      <c r="P154" s="6"/>
      <c r="Q154" s="6"/>
      <c r="R154" s="6"/>
      <c r="S154" s="6"/>
      <c r="T154" s="6"/>
      <c r="U154" s="6"/>
      <c r="V154" s="6"/>
      <c r="W154" s="6"/>
      <c r="X154" s="6"/>
      <c r="Y154" s="6"/>
      <c r="Z154" s="6"/>
      <c r="AA154" s="6"/>
      <c r="AB154" s="38"/>
      <c r="AC154" s="6"/>
      <c r="AD154" s="6"/>
      <c r="AE154" s="6"/>
      <c r="AF154" s="6"/>
      <c r="AG154" s="6"/>
      <c r="AH154" s="6"/>
      <c r="AI154" s="6"/>
      <c r="AJ154" s="6"/>
      <c r="AK154" s="6"/>
      <c r="AL154" s="6"/>
      <c r="AM154" s="6"/>
      <c r="AN154" s="6"/>
      <c r="AO154" s="6"/>
      <c r="AP154" s="6"/>
      <c r="AQ154" s="6"/>
    </row>
    <row r="155" spans="1:43" ht="12.75" customHeight="1">
      <c r="A155" s="5"/>
      <c r="B155" s="5"/>
      <c r="C155" s="6"/>
      <c r="D155" s="6"/>
      <c r="E155" s="5"/>
      <c r="F155" s="5"/>
      <c r="G155" s="6"/>
      <c r="H155" s="5"/>
      <c r="I155" s="6"/>
      <c r="J155" s="5"/>
      <c r="K155" s="5"/>
      <c r="L155" s="6"/>
      <c r="M155" s="6"/>
      <c r="N155" s="6"/>
      <c r="O155" s="6"/>
      <c r="P155" s="6"/>
      <c r="Q155" s="6"/>
      <c r="R155" s="6"/>
      <c r="S155" s="6"/>
      <c r="T155" s="6"/>
      <c r="U155" s="6"/>
      <c r="V155" s="6"/>
      <c r="W155" s="6"/>
      <c r="X155" s="6"/>
      <c r="Y155" s="6"/>
      <c r="Z155" s="6"/>
      <c r="AA155" s="6"/>
      <c r="AB155" s="38"/>
      <c r="AC155" s="6"/>
      <c r="AD155" s="6"/>
      <c r="AE155" s="6"/>
      <c r="AF155" s="6"/>
      <c r="AG155" s="6"/>
      <c r="AH155" s="6"/>
      <c r="AI155" s="6"/>
      <c r="AJ155" s="6"/>
      <c r="AK155" s="6"/>
      <c r="AL155" s="6"/>
      <c r="AM155" s="6"/>
      <c r="AN155" s="6"/>
      <c r="AO155" s="6"/>
      <c r="AP155" s="6"/>
      <c r="AQ155" s="6"/>
    </row>
    <row r="156" spans="1:43" ht="12.75" customHeight="1">
      <c r="A156" s="5"/>
      <c r="B156" s="5"/>
      <c r="C156" s="6"/>
      <c r="D156" s="6"/>
      <c r="E156" s="5"/>
      <c r="F156" s="5"/>
      <c r="G156" s="6"/>
      <c r="H156" s="5"/>
      <c r="I156" s="6"/>
      <c r="J156" s="5"/>
      <c r="K156" s="5"/>
      <c r="L156" s="6"/>
      <c r="M156" s="6"/>
      <c r="N156" s="6"/>
      <c r="O156" s="6"/>
      <c r="P156" s="6"/>
      <c r="Q156" s="6"/>
      <c r="R156" s="6"/>
      <c r="S156" s="6"/>
      <c r="T156" s="6"/>
      <c r="U156" s="6"/>
      <c r="V156" s="6"/>
      <c r="W156" s="6"/>
      <c r="X156" s="6"/>
      <c r="Y156" s="6"/>
      <c r="Z156" s="6"/>
      <c r="AA156" s="6"/>
      <c r="AB156" s="38"/>
      <c r="AC156" s="6"/>
      <c r="AD156" s="6"/>
      <c r="AE156" s="6"/>
      <c r="AF156" s="6"/>
      <c r="AG156" s="6"/>
      <c r="AH156" s="6"/>
      <c r="AI156" s="6"/>
      <c r="AJ156" s="6"/>
      <c r="AK156" s="6"/>
      <c r="AL156" s="6"/>
      <c r="AM156" s="6"/>
      <c r="AN156" s="6"/>
      <c r="AO156" s="6"/>
      <c r="AP156" s="6"/>
      <c r="AQ156" s="6"/>
    </row>
    <row r="157" spans="1:43" ht="12.75" customHeight="1">
      <c r="A157" s="5"/>
      <c r="B157" s="5"/>
      <c r="C157" s="6"/>
      <c r="D157" s="6"/>
      <c r="E157" s="5"/>
      <c r="F157" s="5"/>
      <c r="G157" s="6"/>
      <c r="H157" s="5"/>
      <c r="I157" s="6"/>
      <c r="J157" s="5"/>
      <c r="K157" s="5"/>
      <c r="L157" s="6"/>
      <c r="M157" s="6"/>
      <c r="N157" s="6"/>
      <c r="O157" s="6"/>
      <c r="P157" s="6"/>
      <c r="Q157" s="6"/>
      <c r="R157" s="6"/>
      <c r="S157" s="6"/>
      <c r="T157" s="6"/>
      <c r="U157" s="6"/>
      <c r="V157" s="6"/>
      <c r="W157" s="6"/>
      <c r="X157" s="6"/>
      <c r="Y157" s="6"/>
      <c r="Z157" s="6"/>
      <c r="AA157" s="6"/>
      <c r="AB157" s="38"/>
      <c r="AC157" s="6"/>
      <c r="AD157" s="6"/>
      <c r="AE157" s="6"/>
      <c r="AF157" s="6"/>
      <c r="AG157" s="6"/>
      <c r="AH157" s="6"/>
      <c r="AI157" s="6"/>
      <c r="AJ157" s="6"/>
      <c r="AK157" s="6"/>
      <c r="AL157" s="6"/>
      <c r="AM157" s="6"/>
      <c r="AN157" s="6"/>
      <c r="AO157" s="6"/>
      <c r="AP157" s="6"/>
      <c r="AQ157" s="6"/>
    </row>
    <row r="158" spans="1:43" ht="12.75" customHeight="1">
      <c r="A158" s="5"/>
      <c r="B158" s="5"/>
      <c r="C158" s="6"/>
      <c r="D158" s="6"/>
      <c r="E158" s="5"/>
      <c r="F158" s="5"/>
      <c r="G158" s="6"/>
      <c r="H158" s="5"/>
      <c r="I158" s="6"/>
      <c r="J158" s="5"/>
      <c r="K158" s="5"/>
      <c r="L158" s="6"/>
      <c r="M158" s="6"/>
      <c r="N158" s="6"/>
      <c r="O158" s="6"/>
      <c r="P158" s="6"/>
      <c r="Q158" s="6"/>
      <c r="R158" s="6"/>
      <c r="S158" s="6"/>
      <c r="T158" s="6"/>
      <c r="U158" s="6"/>
      <c r="V158" s="6"/>
      <c r="W158" s="6"/>
      <c r="X158" s="6"/>
      <c r="Y158" s="6"/>
      <c r="Z158" s="6"/>
      <c r="AA158" s="6"/>
      <c r="AB158" s="38"/>
      <c r="AC158" s="6"/>
      <c r="AD158" s="6"/>
      <c r="AE158" s="6"/>
      <c r="AF158" s="6"/>
      <c r="AG158" s="6"/>
      <c r="AH158" s="6"/>
      <c r="AI158" s="6"/>
      <c r="AJ158" s="6"/>
      <c r="AK158" s="6"/>
      <c r="AL158" s="6"/>
      <c r="AM158" s="6"/>
      <c r="AN158" s="6"/>
      <c r="AO158" s="6"/>
      <c r="AP158" s="6"/>
      <c r="AQ158" s="6"/>
    </row>
    <row r="159" spans="1:43" ht="12.75" customHeight="1">
      <c r="A159" s="5"/>
      <c r="B159" s="5"/>
      <c r="C159" s="6"/>
      <c r="D159" s="6"/>
      <c r="E159" s="5"/>
      <c r="F159" s="5"/>
      <c r="G159" s="6"/>
      <c r="H159" s="5"/>
      <c r="I159" s="6"/>
      <c r="J159" s="5"/>
      <c r="K159" s="5"/>
      <c r="L159" s="6"/>
      <c r="M159" s="6"/>
      <c r="N159" s="6"/>
      <c r="O159" s="6"/>
      <c r="P159" s="6"/>
      <c r="Q159" s="6"/>
      <c r="R159" s="6"/>
      <c r="S159" s="6"/>
      <c r="T159" s="6"/>
      <c r="U159" s="6"/>
      <c r="V159" s="6"/>
      <c r="W159" s="6"/>
      <c r="X159" s="6"/>
      <c r="Y159" s="6"/>
      <c r="Z159" s="6"/>
      <c r="AA159" s="6"/>
      <c r="AB159" s="38"/>
      <c r="AC159" s="6"/>
      <c r="AD159" s="6"/>
      <c r="AE159" s="6"/>
      <c r="AF159" s="6"/>
      <c r="AG159" s="6"/>
      <c r="AH159" s="6"/>
      <c r="AI159" s="6"/>
      <c r="AJ159" s="6"/>
      <c r="AK159" s="6"/>
      <c r="AL159" s="6"/>
      <c r="AM159" s="6"/>
      <c r="AN159" s="6"/>
      <c r="AO159" s="6"/>
      <c r="AP159" s="6"/>
      <c r="AQ159" s="6"/>
    </row>
    <row r="160" spans="1:43" ht="12.75" customHeight="1">
      <c r="A160" s="5"/>
      <c r="B160" s="5"/>
      <c r="C160" s="6"/>
      <c r="D160" s="6"/>
      <c r="E160" s="5"/>
      <c r="F160" s="5"/>
      <c r="G160" s="6"/>
      <c r="H160" s="5"/>
      <c r="I160" s="6"/>
      <c r="J160" s="5"/>
      <c r="K160" s="5"/>
      <c r="L160" s="6"/>
      <c r="M160" s="6"/>
      <c r="N160" s="6"/>
      <c r="O160" s="6"/>
      <c r="P160" s="6"/>
      <c r="Q160" s="6"/>
      <c r="R160" s="6"/>
      <c r="S160" s="6"/>
      <c r="T160" s="6"/>
      <c r="U160" s="6"/>
      <c r="V160" s="6"/>
      <c r="W160" s="6"/>
      <c r="X160" s="6"/>
      <c r="Y160" s="6"/>
      <c r="Z160" s="6"/>
      <c r="AA160" s="6"/>
      <c r="AB160" s="38"/>
      <c r="AC160" s="6"/>
      <c r="AD160" s="6"/>
      <c r="AE160" s="6"/>
      <c r="AF160" s="6"/>
      <c r="AG160" s="6"/>
      <c r="AH160" s="6"/>
      <c r="AI160" s="6"/>
      <c r="AJ160" s="6"/>
      <c r="AK160" s="6"/>
      <c r="AL160" s="6"/>
      <c r="AM160" s="6"/>
      <c r="AN160" s="6"/>
      <c r="AO160" s="6"/>
      <c r="AP160" s="6"/>
      <c r="AQ160" s="6"/>
    </row>
    <row r="161" spans="1:43" ht="12.75" customHeight="1">
      <c r="A161" s="5"/>
      <c r="B161" s="5"/>
      <c r="C161" s="6"/>
      <c r="D161" s="6"/>
      <c r="E161" s="5"/>
      <c r="F161" s="5"/>
      <c r="G161" s="6"/>
      <c r="H161" s="5"/>
      <c r="I161" s="6"/>
      <c r="J161" s="5"/>
      <c r="K161" s="5"/>
      <c r="L161" s="6"/>
      <c r="M161" s="6"/>
      <c r="N161" s="6"/>
      <c r="O161" s="6"/>
      <c r="P161" s="6"/>
      <c r="Q161" s="6"/>
      <c r="R161" s="6"/>
      <c r="S161" s="6"/>
      <c r="T161" s="6"/>
      <c r="U161" s="6"/>
      <c r="V161" s="6"/>
      <c r="W161" s="6"/>
      <c r="X161" s="6"/>
      <c r="Y161" s="6"/>
      <c r="Z161" s="6"/>
      <c r="AA161" s="6"/>
      <c r="AB161" s="38"/>
      <c r="AC161" s="6"/>
      <c r="AD161" s="6"/>
      <c r="AE161" s="6"/>
      <c r="AF161" s="6"/>
      <c r="AG161" s="6"/>
      <c r="AH161" s="6"/>
      <c r="AI161" s="6"/>
      <c r="AJ161" s="6"/>
      <c r="AK161" s="6"/>
      <c r="AL161" s="6"/>
      <c r="AM161" s="6"/>
      <c r="AN161" s="6"/>
      <c r="AO161" s="6"/>
      <c r="AP161" s="6"/>
      <c r="AQ161" s="6"/>
    </row>
    <row r="162" spans="1:43" ht="12.75" customHeight="1">
      <c r="A162" s="5"/>
      <c r="B162" s="5"/>
      <c r="C162" s="6"/>
      <c r="D162" s="6"/>
      <c r="E162" s="5"/>
      <c r="F162" s="5"/>
      <c r="G162" s="6"/>
      <c r="H162" s="5"/>
      <c r="I162" s="6"/>
      <c r="J162" s="5"/>
      <c r="K162" s="5"/>
      <c r="L162" s="6"/>
      <c r="M162" s="6"/>
      <c r="N162" s="6"/>
      <c r="O162" s="6"/>
      <c r="P162" s="6"/>
      <c r="Q162" s="6"/>
      <c r="R162" s="6"/>
      <c r="S162" s="6"/>
      <c r="T162" s="6"/>
      <c r="U162" s="6"/>
      <c r="V162" s="6"/>
      <c r="W162" s="6"/>
      <c r="X162" s="6"/>
      <c r="Y162" s="6"/>
      <c r="Z162" s="6"/>
      <c r="AA162" s="6"/>
      <c r="AB162" s="38"/>
      <c r="AC162" s="6"/>
      <c r="AD162" s="6"/>
      <c r="AE162" s="6"/>
      <c r="AF162" s="6"/>
      <c r="AG162" s="6"/>
      <c r="AH162" s="6"/>
      <c r="AI162" s="6"/>
      <c r="AJ162" s="6"/>
      <c r="AK162" s="6"/>
      <c r="AL162" s="6"/>
      <c r="AM162" s="6"/>
      <c r="AN162" s="6"/>
      <c r="AO162" s="6"/>
      <c r="AP162" s="6"/>
      <c r="AQ162" s="6"/>
    </row>
    <row r="163" spans="1:43" ht="12.75" customHeight="1">
      <c r="A163" s="5"/>
      <c r="B163" s="5"/>
      <c r="C163" s="6"/>
      <c r="D163" s="6"/>
      <c r="E163" s="5"/>
      <c r="F163" s="5"/>
      <c r="G163" s="6"/>
      <c r="H163" s="5"/>
      <c r="I163" s="6"/>
      <c r="J163" s="5"/>
      <c r="K163" s="5"/>
      <c r="L163" s="6"/>
      <c r="M163" s="6"/>
      <c r="N163" s="6"/>
      <c r="O163" s="6"/>
      <c r="P163" s="6"/>
      <c r="Q163" s="6"/>
      <c r="R163" s="6"/>
      <c r="S163" s="6"/>
      <c r="T163" s="6"/>
      <c r="U163" s="6"/>
      <c r="V163" s="6"/>
      <c r="W163" s="6"/>
      <c r="X163" s="6"/>
      <c r="Y163" s="6"/>
      <c r="Z163" s="6"/>
      <c r="AA163" s="6"/>
      <c r="AB163" s="38"/>
      <c r="AC163" s="6"/>
      <c r="AD163" s="6"/>
      <c r="AE163" s="6"/>
      <c r="AF163" s="6"/>
      <c r="AG163" s="6"/>
      <c r="AH163" s="6"/>
      <c r="AI163" s="6"/>
      <c r="AJ163" s="6"/>
      <c r="AK163" s="6"/>
      <c r="AL163" s="6"/>
      <c r="AM163" s="6"/>
      <c r="AN163" s="6"/>
      <c r="AO163" s="6"/>
      <c r="AP163" s="6"/>
      <c r="AQ163" s="6"/>
    </row>
    <row r="164" spans="1:43" ht="12.75" customHeight="1">
      <c r="A164" s="5"/>
      <c r="B164" s="5"/>
      <c r="C164" s="6"/>
      <c r="D164" s="6"/>
      <c r="E164" s="5"/>
      <c r="F164" s="5"/>
      <c r="G164" s="6"/>
      <c r="H164" s="5"/>
      <c r="I164" s="6"/>
      <c r="J164" s="5"/>
      <c r="K164" s="5"/>
      <c r="L164" s="6"/>
      <c r="M164" s="6"/>
      <c r="N164" s="6"/>
      <c r="O164" s="6"/>
      <c r="P164" s="6"/>
      <c r="Q164" s="6"/>
      <c r="R164" s="6"/>
      <c r="S164" s="6"/>
      <c r="T164" s="6"/>
      <c r="U164" s="6"/>
      <c r="V164" s="6"/>
      <c r="W164" s="6"/>
      <c r="X164" s="6"/>
      <c r="Y164" s="6"/>
      <c r="Z164" s="6"/>
      <c r="AA164" s="6"/>
      <c r="AB164" s="38"/>
      <c r="AC164" s="6"/>
      <c r="AD164" s="6"/>
      <c r="AE164" s="6"/>
      <c r="AF164" s="6"/>
      <c r="AG164" s="6"/>
      <c r="AH164" s="6"/>
      <c r="AI164" s="6"/>
      <c r="AJ164" s="6"/>
      <c r="AK164" s="6"/>
      <c r="AL164" s="6"/>
      <c r="AM164" s="6"/>
      <c r="AN164" s="6"/>
      <c r="AO164" s="6"/>
      <c r="AP164" s="6"/>
      <c r="AQ164" s="6"/>
    </row>
    <row r="165" spans="1:43" ht="12.75" customHeight="1">
      <c r="A165" s="5"/>
      <c r="B165" s="5"/>
      <c r="C165" s="6"/>
      <c r="D165" s="6"/>
      <c r="E165" s="5"/>
      <c r="F165" s="5"/>
      <c r="G165" s="6"/>
      <c r="H165" s="5"/>
      <c r="I165" s="6"/>
      <c r="J165" s="5"/>
      <c r="K165" s="5"/>
      <c r="L165" s="6"/>
      <c r="M165" s="6"/>
      <c r="N165" s="6"/>
      <c r="O165" s="6"/>
      <c r="P165" s="6"/>
      <c r="Q165" s="6"/>
      <c r="R165" s="6"/>
      <c r="S165" s="6"/>
      <c r="T165" s="6"/>
      <c r="U165" s="6"/>
      <c r="V165" s="6"/>
      <c r="W165" s="6"/>
      <c r="X165" s="6"/>
      <c r="Y165" s="6"/>
      <c r="Z165" s="6"/>
      <c r="AA165" s="6"/>
      <c r="AB165" s="38"/>
      <c r="AC165" s="6"/>
      <c r="AD165" s="6"/>
      <c r="AE165" s="6"/>
      <c r="AF165" s="6"/>
      <c r="AG165" s="6"/>
      <c r="AH165" s="6"/>
      <c r="AI165" s="6"/>
      <c r="AJ165" s="6"/>
      <c r="AK165" s="6"/>
      <c r="AL165" s="6"/>
      <c r="AM165" s="6"/>
      <c r="AN165" s="6"/>
      <c r="AO165" s="6"/>
      <c r="AP165" s="6"/>
      <c r="AQ165" s="6"/>
    </row>
    <row r="166" spans="1:43" ht="12.75" customHeight="1">
      <c r="A166" s="5"/>
      <c r="B166" s="5"/>
      <c r="C166" s="6"/>
      <c r="D166" s="6"/>
      <c r="E166" s="5"/>
      <c r="F166" s="5"/>
      <c r="G166" s="6"/>
      <c r="H166" s="5"/>
      <c r="I166" s="6"/>
      <c r="J166" s="5"/>
      <c r="K166" s="5"/>
      <c r="L166" s="6"/>
      <c r="M166" s="6"/>
      <c r="N166" s="6"/>
      <c r="O166" s="6"/>
      <c r="P166" s="6"/>
      <c r="Q166" s="6"/>
      <c r="R166" s="6"/>
      <c r="S166" s="6"/>
      <c r="T166" s="6"/>
      <c r="U166" s="6"/>
      <c r="V166" s="6"/>
      <c r="W166" s="6"/>
      <c r="X166" s="6"/>
      <c r="Y166" s="6"/>
      <c r="Z166" s="6"/>
      <c r="AA166" s="6"/>
      <c r="AB166" s="38"/>
      <c r="AC166" s="6"/>
      <c r="AD166" s="6"/>
      <c r="AE166" s="6"/>
      <c r="AF166" s="6"/>
      <c r="AG166" s="6"/>
      <c r="AH166" s="6"/>
      <c r="AI166" s="6"/>
      <c r="AJ166" s="6"/>
      <c r="AK166" s="6"/>
      <c r="AL166" s="6"/>
      <c r="AM166" s="6"/>
      <c r="AN166" s="6"/>
      <c r="AO166" s="6"/>
      <c r="AP166" s="6"/>
      <c r="AQ166" s="6"/>
    </row>
    <row r="167" spans="1:43" ht="12.75" customHeight="1">
      <c r="A167" s="5"/>
      <c r="B167" s="5"/>
      <c r="C167" s="6"/>
      <c r="D167" s="6"/>
      <c r="E167" s="5"/>
      <c r="F167" s="5"/>
      <c r="G167" s="6"/>
      <c r="H167" s="5"/>
      <c r="I167" s="6"/>
      <c r="J167" s="5"/>
      <c r="K167" s="5"/>
      <c r="L167" s="6"/>
      <c r="M167" s="6"/>
      <c r="N167" s="6"/>
      <c r="O167" s="6"/>
      <c r="P167" s="6"/>
      <c r="Q167" s="6"/>
      <c r="R167" s="6"/>
      <c r="S167" s="6"/>
      <c r="T167" s="6"/>
      <c r="U167" s="6"/>
      <c r="V167" s="6"/>
      <c r="W167" s="6"/>
      <c r="X167" s="6"/>
      <c r="Y167" s="6"/>
      <c r="Z167" s="6"/>
      <c r="AA167" s="6"/>
      <c r="AB167" s="38"/>
      <c r="AC167" s="6"/>
      <c r="AD167" s="6"/>
      <c r="AE167" s="6"/>
      <c r="AF167" s="6"/>
      <c r="AG167" s="6"/>
      <c r="AH167" s="6"/>
      <c r="AI167" s="6"/>
      <c r="AJ167" s="6"/>
      <c r="AK167" s="6"/>
      <c r="AL167" s="6"/>
      <c r="AM167" s="6"/>
      <c r="AN167" s="6"/>
      <c r="AO167" s="6"/>
      <c r="AP167" s="6"/>
      <c r="AQ167" s="6"/>
    </row>
    <row r="168" spans="1:43" ht="12.75" customHeight="1">
      <c r="A168" s="5"/>
      <c r="B168" s="5"/>
      <c r="C168" s="6"/>
      <c r="D168" s="6"/>
      <c r="E168" s="5"/>
      <c r="F168" s="5"/>
      <c r="G168" s="6"/>
      <c r="H168" s="5"/>
      <c r="I168" s="6"/>
      <c r="J168" s="5"/>
      <c r="K168" s="5"/>
      <c r="L168" s="6"/>
      <c r="M168" s="6"/>
      <c r="N168" s="6"/>
      <c r="O168" s="6"/>
      <c r="P168" s="6"/>
      <c r="Q168" s="6"/>
      <c r="R168" s="6"/>
      <c r="S168" s="6"/>
      <c r="T168" s="6"/>
      <c r="U168" s="6"/>
      <c r="V168" s="6"/>
      <c r="W168" s="6"/>
      <c r="X168" s="6"/>
      <c r="Y168" s="6"/>
      <c r="Z168" s="6"/>
      <c r="AA168" s="6"/>
      <c r="AB168" s="38"/>
      <c r="AC168" s="6"/>
      <c r="AD168" s="6"/>
      <c r="AE168" s="6"/>
      <c r="AF168" s="6"/>
      <c r="AG168" s="6"/>
      <c r="AH168" s="6"/>
      <c r="AI168" s="6"/>
      <c r="AJ168" s="6"/>
      <c r="AK168" s="6"/>
      <c r="AL168" s="6"/>
      <c r="AM168" s="6"/>
      <c r="AN168" s="6"/>
      <c r="AO168" s="6"/>
      <c r="AP168" s="6"/>
      <c r="AQ168" s="6"/>
    </row>
    <row r="169" spans="1:43" ht="12.75" customHeight="1">
      <c r="A169" s="5"/>
      <c r="B169" s="5"/>
      <c r="C169" s="6"/>
      <c r="D169" s="6"/>
      <c r="E169" s="5"/>
      <c r="F169" s="5"/>
      <c r="G169" s="6"/>
      <c r="H169" s="5"/>
      <c r="I169" s="6"/>
      <c r="J169" s="5"/>
      <c r="K169" s="5"/>
      <c r="L169" s="6"/>
      <c r="M169" s="6"/>
      <c r="N169" s="6"/>
      <c r="O169" s="6"/>
      <c r="P169" s="6"/>
      <c r="Q169" s="6"/>
      <c r="R169" s="6"/>
      <c r="S169" s="6"/>
      <c r="T169" s="6"/>
      <c r="U169" s="6"/>
      <c r="V169" s="6"/>
      <c r="W169" s="6"/>
      <c r="X169" s="6"/>
      <c r="Y169" s="6"/>
      <c r="Z169" s="6"/>
      <c r="AA169" s="6"/>
      <c r="AB169" s="38"/>
      <c r="AC169" s="6"/>
      <c r="AD169" s="6"/>
      <c r="AE169" s="6"/>
      <c r="AF169" s="6"/>
      <c r="AG169" s="6"/>
      <c r="AH169" s="6"/>
      <c r="AI169" s="6"/>
      <c r="AJ169" s="6"/>
      <c r="AK169" s="6"/>
      <c r="AL169" s="6"/>
      <c r="AM169" s="6"/>
      <c r="AN169" s="6"/>
      <c r="AO169" s="6"/>
      <c r="AP169" s="6"/>
      <c r="AQ169" s="6"/>
    </row>
    <row r="170" spans="1:43" ht="12.75" customHeight="1">
      <c r="A170" s="5"/>
      <c r="B170" s="5"/>
      <c r="C170" s="6"/>
      <c r="D170" s="6"/>
      <c r="E170" s="5"/>
      <c r="F170" s="5"/>
      <c r="G170" s="6"/>
      <c r="H170" s="5"/>
      <c r="I170" s="6"/>
      <c r="J170" s="5"/>
      <c r="K170" s="5"/>
      <c r="L170" s="6"/>
      <c r="M170" s="6"/>
      <c r="N170" s="6"/>
      <c r="O170" s="6"/>
      <c r="P170" s="6"/>
      <c r="Q170" s="6"/>
      <c r="R170" s="6"/>
      <c r="S170" s="6"/>
      <c r="T170" s="6"/>
      <c r="U170" s="6"/>
      <c r="V170" s="6"/>
      <c r="W170" s="6"/>
      <c r="X170" s="6"/>
      <c r="Y170" s="6"/>
      <c r="Z170" s="6"/>
      <c r="AA170" s="6"/>
      <c r="AB170" s="38"/>
      <c r="AC170" s="6"/>
      <c r="AD170" s="6"/>
      <c r="AE170" s="6"/>
      <c r="AF170" s="6"/>
      <c r="AG170" s="6"/>
      <c r="AH170" s="6"/>
      <c r="AI170" s="6"/>
      <c r="AJ170" s="6"/>
      <c r="AK170" s="6"/>
      <c r="AL170" s="6"/>
      <c r="AM170" s="6"/>
      <c r="AN170" s="6"/>
      <c r="AO170" s="6"/>
      <c r="AP170" s="6"/>
      <c r="AQ170" s="6"/>
    </row>
    <row r="171" spans="1:43" ht="12.75" customHeight="1">
      <c r="A171" s="5"/>
      <c r="B171" s="5"/>
      <c r="C171" s="6"/>
      <c r="D171" s="6"/>
      <c r="E171" s="5"/>
      <c r="F171" s="5"/>
      <c r="G171" s="6"/>
      <c r="H171" s="5"/>
      <c r="I171" s="6"/>
      <c r="J171" s="5"/>
      <c r="K171" s="5"/>
      <c r="L171" s="6"/>
      <c r="M171" s="6"/>
      <c r="N171" s="6"/>
      <c r="O171" s="6"/>
      <c r="P171" s="6"/>
      <c r="Q171" s="6"/>
      <c r="R171" s="6"/>
      <c r="S171" s="6"/>
      <c r="T171" s="6"/>
      <c r="U171" s="6"/>
      <c r="V171" s="6"/>
      <c r="W171" s="6"/>
      <c r="X171" s="6"/>
      <c r="Y171" s="6"/>
      <c r="Z171" s="6"/>
      <c r="AA171" s="6"/>
      <c r="AB171" s="38"/>
      <c r="AC171" s="6"/>
      <c r="AD171" s="6"/>
      <c r="AE171" s="6"/>
      <c r="AF171" s="6"/>
      <c r="AG171" s="6"/>
      <c r="AH171" s="6"/>
      <c r="AI171" s="6"/>
      <c r="AJ171" s="6"/>
      <c r="AK171" s="6"/>
      <c r="AL171" s="6"/>
      <c r="AM171" s="6"/>
      <c r="AN171" s="6"/>
      <c r="AO171" s="6"/>
      <c r="AP171" s="6"/>
      <c r="AQ171" s="6"/>
    </row>
    <row r="172" spans="1:43" ht="12.75" customHeight="1">
      <c r="A172" s="5"/>
      <c r="B172" s="5"/>
      <c r="C172" s="6"/>
      <c r="D172" s="6"/>
      <c r="E172" s="5"/>
      <c r="F172" s="5"/>
      <c r="G172" s="6"/>
      <c r="H172" s="5"/>
      <c r="I172" s="6"/>
      <c r="J172" s="5"/>
      <c r="K172" s="5"/>
      <c r="L172" s="6"/>
      <c r="M172" s="6"/>
      <c r="N172" s="6"/>
      <c r="O172" s="6"/>
      <c r="P172" s="6"/>
      <c r="Q172" s="6"/>
      <c r="R172" s="6"/>
      <c r="S172" s="6"/>
      <c r="T172" s="6"/>
      <c r="U172" s="6"/>
      <c r="V172" s="6"/>
      <c r="W172" s="6"/>
      <c r="X172" s="6"/>
      <c r="Y172" s="6"/>
      <c r="Z172" s="6"/>
      <c r="AA172" s="6"/>
      <c r="AB172" s="38"/>
      <c r="AC172" s="6"/>
      <c r="AD172" s="6"/>
      <c r="AE172" s="6"/>
      <c r="AF172" s="6"/>
      <c r="AG172" s="6"/>
      <c r="AH172" s="6"/>
      <c r="AI172" s="6"/>
      <c r="AJ172" s="6"/>
      <c r="AK172" s="6"/>
      <c r="AL172" s="6"/>
      <c r="AM172" s="6"/>
      <c r="AN172" s="6"/>
      <c r="AO172" s="6"/>
      <c r="AP172" s="6"/>
      <c r="AQ172" s="6"/>
    </row>
    <row r="173" spans="1:43" ht="12.75" customHeight="1">
      <c r="A173" s="5"/>
      <c r="B173" s="5"/>
      <c r="C173" s="6"/>
      <c r="D173" s="6"/>
      <c r="E173" s="5"/>
      <c r="F173" s="5"/>
      <c r="G173" s="6"/>
      <c r="H173" s="5"/>
      <c r="I173" s="6"/>
      <c r="J173" s="5"/>
      <c r="K173" s="5"/>
      <c r="L173" s="6"/>
      <c r="M173" s="6"/>
      <c r="N173" s="6"/>
      <c r="O173" s="6"/>
      <c r="P173" s="6"/>
      <c r="Q173" s="6"/>
      <c r="R173" s="6"/>
      <c r="S173" s="6"/>
      <c r="T173" s="6"/>
      <c r="U173" s="6"/>
      <c r="V173" s="6"/>
      <c r="W173" s="6"/>
      <c r="X173" s="6"/>
      <c r="Y173" s="6"/>
      <c r="Z173" s="6"/>
      <c r="AA173" s="6"/>
      <c r="AB173" s="38"/>
      <c r="AC173" s="6"/>
      <c r="AD173" s="6"/>
      <c r="AE173" s="6"/>
      <c r="AF173" s="6"/>
      <c r="AG173" s="6"/>
      <c r="AH173" s="6"/>
      <c r="AI173" s="6"/>
      <c r="AJ173" s="6"/>
      <c r="AK173" s="6"/>
      <c r="AL173" s="6"/>
      <c r="AM173" s="6"/>
      <c r="AN173" s="6"/>
      <c r="AO173" s="6"/>
      <c r="AP173" s="6"/>
      <c r="AQ173" s="6"/>
    </row>
    <row r="174" spans="1:43" ht="12.75" customHeight="1">
      <c r="A174" s="5"/>
      <c r="B174" s="5"/>
      <c r="C174" s="6"/>
      <c r="D174" s="6"/>
      <c r="E174" s="5"/>
      <c r="F174" s="5"/>
      <c r="G174" s="6"/>
      <c r="H174" s="5"/>
      <c r="I174" s="6"/>
      <c r="J174" s="5"/>
      <c r="K174" s="5"/>
      <c r="L174" s="6"/>
      <c r="M174" s="6"/>
      <c r="N174" s="6"/>
      <c r="O174" s="6"/>
      <c r="P174" s="6"/>
      <c r="Q174" s="6"/>
      <c r="R174" s="6"/>
      <c r="S174" s="6"/>
      <c r="T174" s="6"/>
      <c r="U174" s="6"/>
      <c r="V174" s="6"/>
      <c r="W174" s="6"/>
      <c r="X174" s="6"/>
      <c r="Y174" s="6"/>
      <c r="Z174" s="6"/>
      <c r="AA174" s="6"/>
      <c r="AB174" s="38"/>
      <c r="AC174" s="6"/>
      <c r="AD174" s="6"/>
      <c r="AE174" s="6"/>
      <c r="AF174" s="6"/>
      <c r="AG174" s="6"/>
      <c r="AH174" s="6"/>
      <c r="AI174" s="6"/>
      <c r="AJ174" s="6"/>
      <c r="AK174" s="6"/>
      <c r="AL174" s="6"/>
      <c r="AM174" s="6"/>
      <c r="AN174" s="6"/>
      <c r="AO174" s="6"/>
      <c r="AP174" s="6"/>
      <c r="AQ174" s="6"/>
    </row>
    <row r="175" spans="1:43" ht="12.75" customHeight="1">
      <c r="A175" s="5"/>
      <c r="B175" s="5"/>
      <c r="C175" s="6"/>
      <c r="D175" s="6"/>
      <c r="E175" s="5"/>
      <c r="F175" s="5"/>
      <c r="G175" s="6"/>
      <c r="H175" s="5"/>
      <c r="I175" s="6"/>
      <c r="J175" s="5"/>
      <c r="K175" s="5"/>
      <c r="L175" s="6"/>
      <c r="M175" s="6"/>
      <c r="N175" s="6"/>
      <c r="O175" s="6"/>
      <c r="P175" s="6"/>
      <c r="Q175" s="6"/>
      <c r="R175" s="6"/>
      <c r="S175" s="6"/>
      <c r="T175" s="6"/>
      <c r="U175" s="6"/>
      <c r="V175" s="6"/>
      <c r="W175" s="6"/>
      <c r="X175" s="6"/>
      <c r="Y175" s="6"/>
      <c r="Z175" s="6"/>
      <c r="AA175" s="6"/>
      <c r="AB175" s="38"/>
      <c r="AC175" s="6"/>
      <c r="AD175" s="6"/>
      <c r="AE175" s="6"/>
      <c r="AF175" s="6"/>
      <c r="AG175" s="6"/>
      <c r="AH175" s="6"/>
      <c r="AI175" s="6"/>
      <c r="AJ175" s="6"/>
      <c r="AK175" s="6"/>
      <c r="AL175" s="6"/>
      <c r="AM175" s="6"/>
      <c r="AN175" s="6"/>
      <c r="AO175" s="6"/>
      <c r="AP175" s="6"/>
      <c r="AQ175" s="6"/>
    </row>
    <row r="176" spans="1:43" ht="12.75" customHeight="1">
      <c r="A176" s="5"/>
      <c r="B176" s="5"/>
      <c r="C176" s="6"/>
      <c r="D176" s="6"/>
      <c r="E176" s="5"/>
      <c r="F176" s="5"/>
      <c r="G176" s="6"/>
      <c r="H176" s="5"/>
      <c r="I176" s="6"/>
      <c r="J176" s="5"/>
      <c r="K176" s="5"/>
      <c r="L176" s="6"/>
      <c r="M176" s="6"/>
      <c r="N176" s="6"/>
      <c r="O176" s="6"/>
      <c r="P176" s="6"/>
      <c r="Q176" s="6"/>
      <c r="R176" s="6"/>
      <c r="S176" s="6"/>
      <c r="T176" s="6"/>
      <c r="U176" s="6"/>
      <c r="V176" s="6"/>
      <c r="W176" s="6"/>
      <c r="X176" s="6"/>
      <c r="Y176" s="6"/>
      <c r="Z176" s="6"/>
      <c r="AA176" s="6"/>
      <c r="AB176" s="38"/>
      <c r="AC176" s="6"/>
      <c r="AD176" s="6"/>
      <c r="AE176" s="6"/>
      <c r="AF176" s="6"/>
      <c r="AG176" s="6"/>
      <c r="AH176" s="6"/>
      <c r="AI176" s="6"/>
      <c r="AJ176" s="6"/>
      <c r="AK176" s="6"/>
      <c r="AL176" s="6"/>
      <c r="AM176" s="6"/>
      <c r="AN176" s="6"/>
      <c r="AO176" s="6"/>
      <c r="AP176" s="6"/>
      <c r="AQ176" s="6"/>
    </row>
    <row r="177" spans="1:43" ht="12.75" customHeight="1">
      <c r="A177" s="5"/>
      <c r="B177" s="5"/>
      <c r="C177" s="6"/>
      <c r="D177" s="6"/>
      <c r="E177" s="5"/>
      <c r="F177" s="5"/>
      <c r="G177" s="6"/>
      <c r="H177" s="5"/>
      <c r="I177" s="6"/>
      <c r="J177" s="5"/>
      <c r="K177" s="5"/>
      <c r="L177" s="6"/>
      <c r="M177" s="6"/>
      <c r="N177" s="6"/>
      <c r="O177" s="6"/>
      <c r="P177" s="6"/>
      <c r="Q177" s="6"/>
      <c r="R177" s="6"/>
      <c r="S177" s="6"/>
      <c r="T177" s="6"/>
      <c r="U177" s="6"/>
      <c r="V177" s="6"/>
      <c r="W177" s="6"/>
      <c r="X177" s="6"/>
      <c r="Y177" s="6"/>
      <c r="Z177" s="6"/>
      <c r="AA177" s="6"/>
      <c r="AB177" s="38"/>
      <c r="AC177" s="6"/>
      <c r="AD177" s="6"/>
      <c r="AE177" s="6"/>
      <c r="AF177" s="6"/>
      <c r="AG177" s="6"/>
      <c r="AH177" s="6"/>
      <c r="AI177" s="6"/>
      <c r="AJ177" s="6"/>
      <c r="AK177" s="6"/>
      <c r="AL177" s="6"/>
      <c r="AM177" s="6"/>
      <c r="AN177" s="6"/>
      <c r="AO177" s="6"/>
      <c r="AP177" s="6"/>
      <c r="AQ177" s="6"/>
    </row>
    <row r="178" spans="1:43" ht="12.75" customHeight="1">
      <c r="A178" s="5"/>
      <c r="B178" s="5"/>
      <c r="C178" s="6"/>
      <c r="D178" s="6"/>
      <c r="E178" s="5"/>
      <c r="F178" s="5"/>
      <c r="G178" s="6"/>
      <c r="H178" s="5"/>
      <c r="I178" s="6"/>
      <c r="J178" s="5"/>
      <c r="K178" s="5"/>
      <c r="L178" s="6"/>
      <c r="M178" s="6"/>
      <c r="N178" s="6"/>
      <c r="O178" s="6"/>
      <c r="P178" s="6"/>
      <c r="Q178" s="6"/>
      <c r="R178" s="6"/>
      <c r="S178" s="6"/>
      <c r="T178" s="6"/>
      <c r="U178" s="6"/>
      <c r="V178" s="6"/>
      <c r="W178" s="6"/>
      <c r="X178" s="6"/>
      <c r="Y178" s="6"/>
      <c r="Z178" s="6"/>
      <c r="AA178" s="6"/>
      <c r="AB178" s="38"/>
      <c r="AC178" s="6"/>
      <c r="AD178" s="6"/>
      <c r="AE178" s="6"/>
      <c r="AF178" s="6"/>
      <c r="AG178" s="6"/>
      <c r="AH178" s="6"/>
      <c r="AI178" s="6"/>
      <c r="AJ178" s="6"/>
      <c r="AK178" s="6"/>
      <c r="AL178" s="6"/>
      <c r="AM178" s="6"/>
      <c r="AN178" s="6"/>
      <c r="AO178" s="6"/>
      <c r="AP178" s="6"/>
      <c r="AQ178" s="6"/>
    </row>
    <row r="179" spans="1:43" ht="12.75" customHeight="1">
      <c r="A179" s="5"/>
      <c r="B179" s="5"/>
      <c r="C179" s="6"/>
      <c r="D179" s="6"/>
      <c r="E179" s="5"/>
      <c r="F179" s="5"/>
      <c r="G179" s="6"/>
      <c r="H179" s="5"/>
      <c r="I179" s="6"/>
      <c r="J179" s="5"/>
      <c r="K179" s="5"/>
      <c r="L179" s="6"/>
      <c r="M179" s="6"/>
      <c r="N179" s="6"/>
      <c r="O179" s="6"/>
      <c r="P179" s="6"/>
      <c r="Q179" s="6"/>
      <c r="R179" s="6"/>
      <c r="S179" s="6"/>
      <c r="T179" s="6"/>
      <c r="U179" s="6"/>
      <c r="V179" s="6"/>
      <c r="W179" s="6"/>
      <c r="X179" s="6"/>
      <c r="Y179" s="6"/>
      <c r="Z179" s="6"/>
      <c r="AA179" s="6"/>
      <c r="AB179" s="38"/>
      <c r="AC179" s="6"/>
      <c r="AD179" s="6"/>
      <c r="AE179" s="6"/>
      <c r="AF179" s="6"/>
      <c r="AG179" s="6"/>
      <c r="AH179" s="6"/>
      <c r="AI179" s="6"/>
      <c r="AJ179" s="6"/>
      <c r="AK179" s="6"/>
      <c r="AL179" s="6"/>
      <c r="AM179" s="6"/>
      <c r="AN179" s="6"/>
      <c r="AO179" s="6"/>
      <c r="AP179" s="6"/>
      <c r="AQ179" s="6"/>
    </row>
    <row r="180" spans="1:43" ht="12.75" customHeight="1">
      <c r="A180" s="5"/>
      <c r="B180" s="5"/>
      <c r="C180" s="6"/>
      <c r="D180" s="6"/>
      <c r="E180" s="5"/>
      <c r="F180" s="5"/>
      <c r="G180" s="6"/>
      <c r="H180" s="5"/>
      <c r="I180" s="6"/>
      <c r="J180" s="5"/>
      <c r="K180" s="5"/>
      <c r="L180" s="6"/>
      <c r="M180" s="6"/>
      <c r="N180" s="6"/>
      <c r="O180" s="6"/>
      <c r="P180" s="6"/>
      <c r="Q180" s="6"/>
      <c r="R180" s="6"/>
      <c r="S180" s="6"/>
      <c r="T180" s="6"/>
      <c r="U180" s="6"/>
      <c r="V180" s="6"/>
      <c r="W180" s="6"/>
      <c r="X180" s="6"/>
      <c r="Y180" s="6"/>
      <c r="Z180" s="6"/>
      <c r="AA180" s="6"/>
      <c r="AB180" s="38"/>
      <c r="AC180" s="6"/>
      <c r="AD180" s="6"/>
      <c r="AE180" s="6"/>
      <c r="AF180" s="6"/>
      <c r="AG180" s="6"/>
      <c r="AH180" s="6"/>
      <c r="AI180" s="6"/>
      <c r="AJ180" s="6"/>
      <c r="AK180" s="6"/>
      <c r="AL180" s="6"/>
      <c r="AM180" s="6"/>
      <c r="AN180" s="6"/>
      <c r="AO180" s="6"/>
      <c r="AP180" s="6"/>
      <c r="AQ180" s="6"/>
    </row>
    <row r="181" spans="1:43" ht="12.75" customHeight="1">
      <c r="A181" s="5"/>
      <c r="B181" s="5"/>
      <c r="C181" s="6"/>
      <c r="D181" s="6"/>
      <c r="E181" s="5"/>
      <c r="F181" s="5"/>
      <c r="G181" s="6"/>
      <c r="H181" s="5"/>
      <c r="I181" s="6"/>
      <c r="J181" s="5"/>
      <c r="K181" s="5"/>
      <c r="L181" s="6"/>
      <c r="M181" s="6"/>
      <c r="N181" s="6"/>
      <c r="O181" s="6"/>
      <c r="P181" s="6"/>
      <c r="Q181" s="6"/>
      <c r="R181" s="6"/>
      <c r="S181" s="6"/>
      <c r="T181" s="6"/>
      <c r="U181" s="6"/>
      <c r="V181" s="6"/>
      <c r="W181" s="6"/>
      <c r="X181" s="6"/>
      <c r="Y181" s="6"/>
      <c r="Z181" s="6"/>
      <c r="AA181" s="6"/>
      <c r="AB181" s="38"/>
      <c r="AC181" s="6"/>
      <c r="AD181" s="6"/>
      <c r="AE181" s="6"/>
      <c r="AF181" s="6"/>
      <c r="AG181" s="6"/>
      <c r="AH181" s="6"/>
      <c r="AI181" s="6"/>
      <c r="AJ181" s="6"/>
      <c r="AK181" s="6"/>
      <c r="AL181" s="6"/>
      <c r="AM181" s="6"/>
      <c r="AN181" s="6"/>
      <c r="AO181" s="6"/>
      <c r="AP181" s="6"/>
      <c r="AQ181" s="6"/>
    </row>
    <row r="182" spans="1:43" ht="12.75" customHeight="1">
      <c r="A182" s="5"/>
      <c r="B182" s="5"/>
      <c r="C182" s="6"/>
      <c r="D182" s="6"/>
      <c r="E182" s="5"/>
      <c r="F182" s="5"/>
      <c r="G182" s="6"/>
      <c r="H182" s="5"/>
      <c r="I182" s="6"/>
      <c r="J182" s="5"/>
      <c r="K182" s="5"/>
      <c r="L182" s="6"/>
      <c r="M182" s="6"/>
      <c r="N182" s="6"/>
      <c r="O182" s="6"/>
      <c r="P182" s="6"/>
      <c r="Q182" s="6"/>
      <c r="R182" s="6"/>
      <c r="S182" s="6"/>
      <c r="T182" s="6"/>
      <c r="U182" s="6"/>
      <c r="V182" s="6"/>
      <c r="W182" s="6"/>
      <c r="X182" s="6"/>
      <c r="Y182" s="6"/>
      <c r="Z182" s="6"/>
      <c r="AA182" s="6"/>
      <c r="AB182" s="38"/>
      <c r="AC182" s="6"/>
      <c r="AD182" s="6"/>
      <c r="AE182" s="6"/>
      <c r="AF182" s="6"/>
      <c r="AG182" s="6"/>
      <c r="AH182" s="6"/>
      <c r="AI182" s="6"/>
      <c r="AJ182" s="6"/>
      <c r="AK182" s="6"/>
      <c r="AL182" s="6"/>
      <c r="AM182" s="6"/>
      <c r="AN182" s="6"/>
      <c r="AO182" s="6"/>
      <c r="AP182" s="6"/>
      <c r="AQ182" s="6"/>
    </row>
    <row r="183" spans="1:43" ht="12.75" customHeight="1">
      <c r="A183" s="5"/>
      <c r="B183" s="5"/>
      <c r="C183" s="6"/>
      <c r="D183" s="6"/>
      <c r="E183" s="5"/>
      <c r="F183" s="5"/>
      <c r="G183" s="6"/>
      <c r="H183" s="5"/>
      <c r="I183" s="6"/>
      <c r="J183" s="5"/>
      <c r="K183" s="5"/>
      <c r="L183" s="6"/>
      <c r="M183" s="6"/>
      <c r="N183" s="6"/>
      <c r="O183" s="6"/>
      <c r="P183" s="6"/>
      <c r="Q183" s="6"/>
      <c r="R183" s="6"/>
      <c r="S183" s="6"/>
      <c r="T183" s="6"/>
      <c r="U183" s="6"/>
      <c r="V183" s="6"/>
      <c r="W183" s="6"/>
      <c r="X183" s="6"/>
      <c r="Y183" s="6"/>
      <c r="Z183" s="6"/>
      <c r="AA183" s="6"/>
      <c r="AB183" s="38"/>
      <c r="AC183" s="6"/>
      <c r="AD183" s="6"/>
      <c r="AE183" s="6"/>
      <c r="AF183" s="6"/>
      <c r="AG183" s="6"/>
      <c r="AH183" s="6"/>
      <c r="AI183" s="6"/>
      <c r="AJ183" s="6"/>
      <c r="AK183" s="6"/>
      <c r="AL183" s="6"/>
      <c r="AM183" s="6"/>
      <c r="AN183" s="6"/>
      <c r="AO183" s="6"/>
      <c r="AP183" s="6"/>
      <c r="AQ183" s="6"/>
    </row>
    <row r="184" spans="1:43" ht="12.75" customHeight="1">
      <c r="A184" s="5"/>
      <c r="B184" s="5"/>
      <c r="C184" s="6"/>
      <c r="D184" s="6"/>
      <c r="E184" s="5"/>
      <c r="F184" s="5"/>
      <c r="G184" s="6"/>
      <c r="H184" s="5"/>
      <c r="I184" s="6"/>
      <c r="J184" s="5"/>
      <c r="K184" s="5"/>
      <c r="L184" s="6"/>
      <c r="M184" s="6"/>
      <c r="N184" s="6"/>
      <c r="O184" s="6"/>
      <c r="P184" s="6"/>
      <c r="Q184" s="6"/>
      <c r="R184" s="6"/>
      <c r="S184" s="6"/>
      <c r="T184" s="6"/>
      <c r="U184" s="6"/>
      <c r="V184" s="6"/>
      <c r="W184" s="6"/>
      <c r="X184" s="6"/>
      <c r="Y184" s="6"/>
      <c r="Z184" s="6"/>
      <c r="AA184" s="6"/>
      <c r="AB184" s="38"/>
      <c r="AC184" s="6"/>
      <c r="AD184" s="6"/>
      <c r="AE184" s="6"/>
      <c r="AF184" s="6"/>
      <c r="AG184" s="6"/>
      <c r="AH184" s="6"/>
      <c r="AI184" s="6"/>
      <c r="AJ184" s="6"/>
      <c r="AK184" s="6"/>
      <c r="AL184" s="6"/>
      <c r="AM184" s="6"/>
      <c r="AN184" s="6"/>
      <c r="AO184" s="6"/>
      <c r="AP184" s="6"/>
      <c r="AQ184" s="6"/>
    </row>
    <row r="185" spans="1:43" ht="12.75" customHeight="1">
      <c r="A185" s="5"/>
      <c r="B185" s="5"/>
      <c r="C185" s="6"/>
      <c r="D185" s="6"/>
      <c r="E185" s="5"/>
      <c r="F185" s="5"/>
      <c r="G185" s="6"/>
      <c r="H185" s="5"/>
      <c r="I185" s="6"/>
      <c r="J185" s="5"/>
      <c r="K185" s="5"/>
      <c r="L185" s="6"/>
      <c r="M185" s="6"/>
      <c r="N185" s="6"/>
      <c r="O185" s="6"/>
      <c r="P185" s="6"/>
      <c r="Q185" s="6"/>
      <c r="R185" s="6"/>
      <c r="S185" s="6"/>
      <c r="T185" s="6"/>
      <c r="U185" s="6"/>
      <c r="V185" s="6"/>
      <c r="W185" s="6"/>
      <c r="X185" s="6"/>
      <c r="Y185" s="6"/>
      <c r="Z185" s="6"/>
      <c r="AA185" s="6"/>
      <c r="AB185" s="38"/>
      <c r="AC185" s="6"/>
      <c r="AD185" s="6"/>
      <c r="AE185" s="6"/>
      <c r="AF185" s="6"/>
      <c r="AG185" s="6"/>
      <c r="AH185" s="6"/>
      <c r="AI185" s="6"/>
      <c r="AJ185" s="6"/>
      <c r="AK185" s="6"/>
      <c r="AL185" s="6"/>
      <c r="AM185" s="6"/>
      <c r="AN185" s="6"/>
      <c r="AO185" s="6"/>
      <c r="AP185" s="6"/>
      <c r="AQ185" s="6"/>
    </row>
    <row r="186" spans="1:43" ht="12.75" customHeight="1">
      <c r="A186" s="5"/>
      <c r="B186" s="5"/>
      <c r="C186" s="6"/>
      <c r="D186" s="6"/>
      <c r="E186" s="5"/>
      <c r="F186" s="5"/>
      <c r="G186" s="6"/>
      <c r="H186" s="5"/>
      <c r="I186" s="6"/>
      <c r="J186" s="5"/>
      <c r="K186" s="5"/>
      <c r="L186" s="6"/>
      <c r="M186" s="6"/>
      <c r="N186" s="6"/>
      <c r="O186" s="6"/>
      <c r="P186" s="6"/>
      <c r="Q186" s="6"/>
      <c r="R186" s="6"/>
      <c r="S186" s="6"/>
      <c r="T186" s="6"/>
      <c r="U186" s="6"/>
      <c r="V186" s="6"/>
      <c r="W186" s="6"/>
      <c r="X186" s="6"/>
      <c r="Y186" s="6"/>
      <c r="Z186" s="6"/>
      <c r="AA186" s="6"/>
      <c r="AB186" s="38"/>
      <c r="AC186" s="6"/>
      <c r="AD186" s="6"/>
      <c r="AE186" s="6"/>
      <c r="AF186" s="6"/>
      <c r="AG186" s="6"/>
      <c r="AH186" s="6"/>
      <c r="AI186" s="6"/>
      <c r="AJ186" s="6"/>
      <c r="AK186" s="6"/>
      <c r="AL186" s="6"/>
      <c r="AM186" s="6"/>
      <c r="AN186" s="6"/>
      <c r="AO186" s="6"/>
      <c r="AP186" s="6"/>
      <c r="AQ186" s="6"/>
    </row>
    <row r="187" spans="1:43" ht="12.75" customHeight="1">
      <c r="A187" s="5"/>
      <c r="B187" s="5"/>
      <c r="C187" s="6"/>
      <c r="D187" s="6"/>
      <c r="E187" s="5"/>
      <c r="F187" s="5"/>
      <c r="G187" s="6"/>
      <c r="H187" s="5"/>
      <c r="I187" s="6"/>
      <c r="J187" s="5"/>
      <c r="K187" s="5"/>
      <c r="L187" s="6"/>
      <c r="M187" s="6"/>
      <c r="N187" s="6"/>
      <c r="O187" s="6"/>
      <c r="P187" s="6"/>
      <c r="Q187" s="6"/>
      <c r="R187" s="6"/>
      <c r="S187" s="6"/>
      <c r="T187" s="6"/>
      <c r="U187" s="6"/>
      <c r="V187" s="6"/>
      <c r="W187" s="6"/>
      <c r="X187" s="6"/>
      <c r="Y187" s="6"/>
      <c r="Z187" s="6"/>
      <c r="AA187" s="6"/>
      <c r="AB187" s="38"/>
      <c r="AC187" s="6"/>
      <c r="AD187" s="6"/>
      <c r="AE187" s="6"/>
      <c r="AF187" s="6"/>
      <c r="AG187" s="6"/>
      <c r="AH187" s="6"/>
      <c r="AI187" s="6"/>
      <c r="AJ187" s="6"/>
      <c r="AK187" s="6"/>
      <c r="AL187" s="6"/>
      <c r="AM187" s="6"/>
      <c r="AN187" s="6"/>
      <c r="AO187" s="6"/>
      <c r="AP187" s="6"/>
      <c r="AQ187" s="6"/>
    </row>
    <row r="188" spans="1:43" ht="12.75" customHeight="1">
      <c r="A188" s="5"/>
      <c r="B188" s="5"/>
      <c r="C188" s="6"/>
      <c r="D188" s="6"/>
      <c r="E188" s="5"/>
      <c r="F188" s="5"/>
      <c r="G188" s="6"/>
      <c r="H188" s="5"/>
      <c r="I188" s="6"/>
      <c r="J188" s="5"/>
      <c r="K188" s="5"/>
      <c r="L188" s="6"/>
      <c r="M188" s="6"/>
      <c r="N188" s="6"/>
      <c r="O188" s="6"/>
      <c r="P188" s="6"/>
      <c r="Q188" s="6"/>
      <c r="R188" s="6"/>
      <c r="S188" s="6"/>
      <c r="T188" s="6"/>
      <c r="U188" s="6"/>
      <c r="V188" s="6"/>
      <c r="W188" s="6"/>
      <c r="X188" s="6"/>
      <c r="Y188" s="6"/>
      <c r="Z188" s="6"/>
      <c r="AA188" s="6"/>
      <c r="AB188" s="38"/>
      <c r="AC188" s="6"/>
      <c r="AD188" s="6"/>
      <c r="AE188" s="6"/>
      <c r="AF188" s="6"/>
      <c r="AG188" s="6"/>
      <c r="AH188" s="6"/>
      <c r="AI188" s="6"/>
      <c r="AJ188" s="6"/>
      <c r="AK188" s="6"/>
      <c r="AL188" s="6"/>
      <c r="AM188" s="6"/>
      <c r="AN188" s="6"/>
      <c r="AO188" s="6"/>
      <c r="AP188" s="6"/>
      <c r="AQ188" s="6"/>
    </row>
    <row r="189" spans="1:43" ht="12.75" customHeight="1">
      <c r="A189" s="5"/>
      <c r="B189" s="5"/>
      <c r="C189" s="6"/>
      <c r="D189" s="6"/>
      <c r="E189" s="5"/>
      <c r="F189" s="5"/>
      <c r="G189" s="6"/>
      <c r="H189" s="5"/>
      <c r="I189" s="6"/>
      <c r="J189" s="5"/>
      <c r="K189" s="5"/>
      <c r="L189" s="6"/>
      <c r="M189" s="6"/>
      <c r="N189" s="6"/>
      <c r="O189" s="6"/>
      <c r="P189" s="6"/>
      <c r="Q189" s="6"/>
      <c r="R189" s="6"/>
      <c r="S189" s="6"/>
      <c r="T189" s="6"/>
      <c r="U189" s="6"/>
      <c r="V189" s="6"/>
      <c r="W189" s="6"/>
      <c r="X189" s="6"/>
      <c r="Y189" s="6"/>
      <c r="Z189" s="6"/>
      <c r="AA189" s="6"/>
      <c r="AB189" s="38"/>
      <c r="AC189" s="6"/>
      <c r="AD189" s="6"/>
      <c r="AE189" s="6"/>
      <c r="AF189" s="6"/>
      <c r="AG189" s="6"/>
      <c r="AH189" s="6"/>
      <c r="AI189" s="6"/>
      <c r="AJ189" s="6"/>
      <c r="AK189" s="6"/>
      <c r="AL189" s="6"/>
      <c r="AM189" s="6"/>
      <c r="AN189" s="6"/>
      <c r="AO189" s="6"/>
      <c r="AP189" s="6"/>
      <c r="AQ189" s="6"/>
    </row>
    <row r="190" spans="1:43" ht="12.75" customHeight="1">
      <c r="A190" s="5"/>
      <c r="B190" s="5"/>
      <c r="C190" s="6"/>
      <c r="D190" s="6"/>
      <c r="E190" s="5"/>
      <c r="F190" s="5"/>
      <c r="G190" s="6"/>
      <c r="H190" s="5"/>
      <c r="I190" s="6"/>
      <c r="J190" s="5"/>
      <c r="K190" s="5"/>
      <c r="L190" s="6"/>
      <c r="M190" s="6"/>
      <c r="N190" s="6"/>
      <c r="O190" s="6"/>
      <c r="P190" s="6"/>
      <c r="Q190" s="6"/>
      <c r="R190" s="6"/>
      <c r="S190" s="6"/>
      <c r="T190" s="6"/>
      <c r="U190" s="6"/>
      <c r="V190" s="6"/>
      <c r="W190" s="6"/>
      <c r="X190" s="6"/>
      <c r="Y190" s="6"/>
      <c r="Z190" s="6"/>
      <c r="AA190" s="6"/>
      <c r="AB190" s="38"/>
      <c r="AC190" s="6"/>
      <c r="AD190" s="6"/>
      <c r="AE190" s="6"/>
      <c r="AF190" s="6"/>
      <c r="AG190" s="6"/>
      <c r="AH190" s="6"/>
      <c r="AI190" s="6"/>
      <c r="AJ190" s="6"/>
      <c r="AK190" s="6"/>
      <c r="AL190" s="6"/>
      <c r="AM190" s="6"/>
      <c r="AN190" s="6"/>
      <c r="AO190" s="6"/>
      <c r="AP190" s="6"/>
      <c r="AQ190" s="6"/>
    </row>
    <row r="191" spans="1:43" ht="12.75" customHeight="1">
      <c r="A191" s="5"/>
      <c r="B191" s="5"/>
      <c r="C191" s="6"/>
      <c r="D191" s="6"/>
      <c r="E191" s="5"/>
      <c r="F191" s="5"/>
      <c r="G191" s="6"/>
      <c r="H191" s="5"/>
      <c r="I191" s="6"/>
      <c r="J191" s="5"/>
      <c r="K191" s="5"/>
      <c r="L191" s="6"/>
      <c r="M191" s="6"/>
      <c r="N191" s="6"/>
      <c r="O191" s="6"/>
      <c r="P191" s="6"/>
      <c r="Q191" s="6"/>
      <c r="R191" s="6"/>
      <c r="S191" s="6"/>
      <c r="T191" s="6"/>
      <c r="U191" s="6"/>
      <c r="V191" s="6"/>
      <c r="W191" s="6"/>
      <c r="X191" s="6"/>
      <c r="Y191" s="6"/>
      <c r="Z191" s="6"/>
      <c r="AA191" s="6"/>
      <c r="AB191" s="38"/>
      <c r="AC191" s="6"/>
      <c r="AD191" s="6"/>
      <c r="AE191" s="6"/>
      <c r="AF191" s="6"/>
      <c r="AG191" s="6"/>
      <c r="AH191" s="6"/>
      <c r="AI191" s="6"/>
      <c r="AJ191" s="6"/>
      <c r="AK191" s="6"/>
      <c r="AL191" s="6"/>
      <c r="AM191" s="6"/>
      <c r="AN191" s="6"/>
      <c r="AO191" s="6"/>
      <c r="AP191" s="6"/>
      <c r="AQ191" s="6"/>
    </row>
    <row r="192" spans="1:43" ht="12.75" customHeight="1">
      <c r="A192" s="5"/>
      <c r="B192" s="5"/>
      <c r="C192" s="6"/>
      <c r="D192" s="6"/>
      <c r="E192" s="5"/>
      <c r="F192" s="5"/>
      <c r="G192" s="6"/>
      <c r="H192" s="5"/>
      <c r="I192" s="6"/>
      <c r="J192" s="5"/>
      <c r="K192" s="5"/>
      <c r="L192" s="6"/>
      <c r="M192" s="6"/>
      <c r="N192" s="6"/>
      <c r="O192" s="6"/>
      <c r="P192" s="6"/>
      <c r="Q192" s="6"/>
      <c r="R192" s="6"/>
      <c r="S192" s="6"/>
      <c r="T192" s="6"/>
      <c r="U192" s="6"/>
      <c r="V192" s="6"/>
      <c r="W192" s="6"/>
      <c r="X192" s="6"/>
      <c r="Y192" s="6"/>
      <c r="Z192" s="6"/>
      <c r="AA192" s="6"/>
      <c r="AB192" s="38"/>
      <c r="AC192" s="6"/>
      <c r="AD192" s="6"/>
      <c r="AE192" s="6"/>
      <c r="AF192" s="6"/>
      <c r="AG192" s="6"/>
      <c r="AH192" s="6"/>
      <c r="AI192" s="6"/>
      <c r="AJ192" s="6"/>
      <c r="AK192" s="6"/>
      <c r="AL192" s="6"/>
      <c r="AM192" s="6"/>
      <c r="AN192" s="6"/>
      <c r="AO192" s="6"/>
      <c r="AP192" s="6"/>
      <c r="AQ192" s="6"/>
    </row>
    <row r="193" spans="1:43" ht="12.75" customHeight="1">
      <c r="A193" s="5"/>
      <c r="B193" s="5"/>
      <c r="C193" s="6"/>
      <c r="D193" s="6"/>
      <c r="E193" s="5"/>
      <c r="F193" s="5"/>
      <c r="G193" s="6"/>
      <c r="H193" s="5"/>
      <c r="I193" s="6"/>
      <c r="J193" s="5"/>
      <c r="K193" s="5"/>
      <c r="L193" s="6"/>
      <c r="M193" s="6"/>
      <c r="N193" s="6"/>
      <c r="O193" s="6"/>
      <c r="P193" s="6"/>
      <c r="Q193" s="6"/>
      <c r="R193" s="6"/>
      <c r="S193" s="6"/>
      <c r="T193" s="6"/>
      <c r="U193" s="6"/>
      <c r="V193" s="6"/>
      <c r="W193" s="6"/>
      <c r="X193" s="6"/>
      <c r="Y193" s="6"/>
      <c r="Z193" s="6"/>
      <c r="AA193" s="6"/>
      <c r="AB193" s="38"/>
      <c r="AC193" s="6"/>
      <c r="AD193" s="6"/>
      <c r="AE193" s="6"/>
      <c r="AF193" s="6"/>
      <c r="AG193" s="6"/>
      <c r="AH193" s="6"/>
      <c r="AI193" s="6"/>
      <c r="AJ193" s="6"/>
      <c r="AK193" s="6"/>
      <c r="AL193" s="6"/>
      <c r="AM193" s="6"/>
      <c r="AN193" s="6"/>
      <c r="AO193" s="6"/>
      <c r="AP193" s="6"/>
      <c r="AQ193" s="6"/>
    </row>
    <row r="194" spans="1:43" ht="12.75" customHeight="1">
      <c r="A194" s="5"/>
      <c r="B194" s="5"/>
      <c r="C194" s="6"/>
      <c r="D194" s="6"/>
      <c r="E194" s="5"/>
      <c r="F194" s="5"/>
      <c r="G194" s="6"/>
      <c r="H194" s="5"/>
      <c r="I194" s="6"/>
      <c r="J194" s="5"/>
      <c r="K194" s="5"/>
      <c r="L194" s="6"/>
      <c r="M194" s="6"/>
      <c r="N194" s="6"/>
      <c r="O194" s="6"/>
      <c r="P194" s="6"/>
      <c r="Q194" s="6"/>
      <c r="R194" s="6"/>
      <c r="S194" s="6"/>
      <c r="T194" s="6"/>
      <c r="U194" s="6"/>
      <c r="V194" s="6"/>
      <c r="W194" s="6"/>
      <c r="X194" s="6"/>
      <c r="Y194" s="6"/>
      <c r="Z194" s="6"/>
      <c r="AA194" s="6"/>
      <c r="AB194" s="38"/>
      <c r="AC194" s="6"/>
      <c r="AD194" s="6"/>
      <c r="AE194" s="6"/>
      <c r="AF194" s="6"/>
      <c r="AG194" s="6"/>
      <c r="AH194" s="6"/>
      <c r="AI194" s="6"/>
      <c r="AJ194" s="6"/>
      <c r="AK194" s="6"/>
      <c r="AL194" s="6"/>
      <c r="AM194" s="6"/>
      <c r="AN194" s="6"/>
      <c r="AO194" s="6"/>
      <c r="AP194" s="6"/>
      <c r="AQ194" s="6"/>
    </row>
    <row r="195" spans="1:43" ht="12.75" customHeight="1">
      <c r="A195" s="5"/>
      <c r="B195" s="5"/>
      <c r="C195" s="6"/>
      <c r="D195" s="6"/>
      <c r="E195" s="5"/>
      <c r="F195" s="5"/>
      <c r="G195" s="6"/>
      <c r="H195" s="5"/>
      <c r="I195" s="6"/>
      <c r="J195" s="5"/>
      <c r="K195" s="5"/>
      <c r="L195" s="6"/>
      <c r="M195" s="6"/>
      <c r="N195" s="6"/>
      <c r="O195" s="6"/>
      <c r="P195" s="6"/>
      <c r="Q195" s="6"/>
      <c r="R195" s="6"/>
      <c r="S195" s="6"/>
      <c r="T195" s="6"/>
      <c r="U195" s="6"/>
      <c r="V195" s="6"/>
      <c r="W195" s="6"/>
      <c r="X195" s="6"/>
      <c r="Y195" s="6"/>
      <c r="Z195" s="6"/>
      <c r="AA195" s="6"/>
      <c r="AB195" s="38"/>
      <c r="AC195" s="6"/>
      <c r="AD195" s="6"/>
      <c r="AE195" s="6"/>
      <c r="AF195" s="6"/>
      <c r="AG195" s="6"/>
      <c r="AH195" s="6"/>
      <c r="AI195" s="6"/>
      <c r="AJ195" s="6"/>
      <c r="AK195" s="6"/>
      <c r="AL195" s="6"/>
      <c r="AM195" s="6"/>
      <c r="AN195" s="6"/>
      <c r="AO195" s="6"/>
      <c r="AP195" s="6"/>
      <c r="AQ195" s="6"/>
    </row>
    <row r="196" spans="1:43" ht="12.75" customHeight="1">
      <c r="A196" s="5"/>
      <c r="B196" s="5"/>
      <c r="C196" s="6"/>
      <c r="D196" s="6"/>
      <c r="E196" s="5"/>
      <c r="F196" s="5"/>
      <c r="G196" s="6"/>
      <c r="H196" s="5"/>
      <c r="I196" s="6"/>
      <c r="J196" s="5"/>
      <c r="K196" s="5"/>
      <c r="L196" s="6"/>
      <c r="M196" s="6"/>
      <c r="N196" s="6"/>
      <c r="O196" s="6"/>
      <c r="P196" s="6"/>
      <c r="Q196" s="6"/>
      <c r="R196" s="6"/>
      <c r="S196" s="6"/>
      <c r="T196" s="6"/>
      <c r="U196" s="6"/>
      <c r="V196" s="6"/>
      <c r="W196" s="6"/>
      <c r="X196" s="6"/>
      <c r="Y196" s="6"/>
      <c r="Z196" s="6"/>
      <c r="AA196" s="6"/>
      <c r="AB196" s="38"/>
      <c r="AC196" s="6"/>
      <c r="AD196" s="6"/>
      <c r="AE196" s="6"/>
      <c r="AF196" s="6"/>
      <c r="AG196" s="6"/>
      <c r="AH196" s="6"/>
      <c r="AI196" s="6"/>
      <c r="AJ196" s="6"/>
      <c r="AK196" s="6"/>
      <c r="AL196" s="6"/>
      <c r="AM196" s="6"/>
      <c r="AN196" s="6"/>
      <c r="AO196" s="6"/>
      <c r="AP196" s="6"/>
      <c r="AQ196" s="6"/>
    </row>
    <row r="197" spans="1:43" ht="12.75" customHeight="1">
      <c r="A197" s="5"/>
      <c r="B197" s="5"/>
      <c r="C197" s="6"/>
      <c r="D197" s="6"/>
      <c r="E197" s="5"/>
      <c r="F197" s="5"/>
      <c r="G197" s="6"/>
      <c r="H197" s="5"/>
      <c r="I197" s="6"/>
      <c r="J197" s="5"/>
      <c r="K197" s="5"/>
      <c r="L197" s="6"/>
      <c r="M197" s="6"/>
      <c r="N197" s="6"/>
      <c r="O197" s="6"/>
      <c r="P197" s="6"/>
      <c r="Q197" s="6"/>
      <c r="R197" s="6"/>
      <c r="S197" s="6"/>
      <c r="T197" s="6"/>
      <c r="U197" s="6"/>
      <c r="V197" s="6"/>
      <c r="W197" s="6"/>
      <c r="X197" s="6"/>
      <c r="Y197" s="6"/>
      <c r="Z197" s="6"/>
      <c r="AA197" s="6"/>
      <c r="AB197" s="38"/>
      <c r="AC197" s="6"/>
      <c r="AD197" s="6"/>
      <c r="AE197" s="6"/>
      <c r="AF197" s="6"/>
      <c r="AG197" s="6"/>
      <c r="AH197" s="6"/>
      <c r="AI197" s="6"/>
      <c r="AJ197" s="6"/>
      <c r="AK197" s="6"/>
      <c r="AL197" s="6"/>
      <c r="AM197" s="6"/>
      <c r="AN197" s="6"/>
      <c r="AO197" s="6"/>
      <c r="AP197" s="6"/>
      <c r="AQ197" s="6"/>
    </row>
    <row r="198" spans="1:43" ht="12.75" customHeight="1">
      <c r="A198" s="5"/>
      <c r="B198" s="5"/>
      <c r="C198" s="6"/>
      <c r="D198" s="6"/>
      <c r="E198" s="5"/>
      <c r="F198" s="5"/>
      <c r="G198" s="6"/>
      <c r="H198" s="5"/>
      <c r="I198" s="6"/>
      <c r="J198" s="5"/>
      <c r="K198" s="5"/>
      <c r="L198" s="6"/>
      <c r="M198" s="6"/>
      <c r="N198" s="6"/>
      <c r="O198" s="6"/>
      <c r="P198" s="6"/>
      <c r="Q198" s="6"/>
      <c r="R198" s="6"/>
      <c r="S198" s="6"/>
      <c r="T198" s="6"/>
      <c r="U198" s="6"/>
      <c r="V198" s="6"/>
      <c r="W198" s="6"/>
      <c r="X198" s="6"/>
      <c r="Y198" s="6"/>
      <c r="Z198" s="6"/>
      <c r="AA198" s="6"/>
      <c r="AB198" s="38"/>
      <c r="AC198" s="6"/>
      <c r="AD198" s="6"/>
      <c r="AE198" s="6"/>
      <c r="AF198" s="6"/>
      <c r="AG198" s="6"/>
      <c r="AH198" s="6"/>
      <c r="AI198" s="6"/>
      <c r="AJ198" s="6"/>
      <c r="AK198" s="6"/>
      <c r="AL198" s="6"/>
      <c r="AM198" s="6"/>
      <c r="AN198" s="6"/>
      <c r="AO198" s="6"/>
      <c r="AP198" s="6"/>
      <c r="AQ198" s="6"/>
    </row>
    <row r="199" spans="1:43" ht="12.75" customHeight="1">
      <c r="A199" s="5"/>
      <c r="B199" s="5"/>
      <c r="C199" s="6"/>
      <c r="D199" s="6"/>
      <c r="E199" s="5"/>
      <c r="F199" s="5"/>
      <c r="G199" s="6"/>
      <c r="H199" s="5"/>
      <c r="I199" s="6"/>
      <c r="J199" s="5"/>
      <c r="K199" s="5"/>
      <c r="L199" s="6"/>
      <c r="M199" s="6"/>
      <c r="N199" s="6"/>
      <c r="O199" s="6"/>
      <c r="P199" s="6"/>
      <c r="Q199" s="6"/>
      <c r="R199" s="6"/>
      <c r="S199" s="6"/>
      <c r="T199" s="6"/>
      <c r="U199" s="6"/>
      <c r="V199" s="6"/>
      <c r="W199" s="6"/>
      <c r="X199" s="6"/>
      <c r="Y199" s="6"/>
      <c r="Z199" s="6"/>
      <c r="AA199" s="6"/>
      <c r="AB199" s="38"/>
      <c r="AC199" s="6"/>
      <c r="AD199" s="6"/>
      <c r="AE199" s="6"/>
      <c r="AF199" s="6"/>
      <c r="AG199" s="6"/>
      <c r="AH199" s="6"/>
      <c r="AI199" s="6"/>
      <c r="AJ199" s="6"/>
      <c r="AK199" s="6"/>
      <c r="AL199" s="6"/>
      <c r="AM199" s="6"/>
      <c r="AN199" s="6"/>
      <c r="AO199" s="6"/>
      <c r="AP199" s="6"/>
      <c r="AQ199" s="6"/>
    </row>
    <row r="200" spans="1:43" ht="12.75" customHeight="1">
      <c r="A200" s="5"/>
      <c r="B200" s="5"/>
      <c r="C200" s="6"/>
      <c r="D200" s="6"/>
      <c r="E200" s="5"/>
      <c r="F200" s="5"/>
      <c r="G200" s="6"/>
      <c r="H200" s="5"/>
      <c r="I200" s="6"/>
      <c r="J200" s="5"/>
      <c r="K200" s="5"/>
      <c r="L200" s="6"/>
      <c r="M200" s="6"/>
      <c r="N200" s="6"/>
      <c r="O200" s="6"/>
      <c r="P200" s="6"/>
      <c r="Q200" s="6"/>
      <c r="R200" s="6"/>
      <c r="S200" s="6"/>
      <c r="T200" s="6"/>
      <c r="U200" s="6"/>
      <c r="V200" s="6"/>
      <c r="W200" s="6"/>
      <c r="X200" s="6"/>
      <c r="Y200" s="6"/>
      <c r="Z200" s="6"/>
      <c r="AA200" s="6"/>
      <c r="AB200" s="38"/>
      <c r="AC200" s="6"/>
      <c r="AD200" s="6"/>
      <c r="AE200" s="6"/>
      <c r="AF200" s="6"/>
      <c r="AG200" s="6"/>
      <c r="AH200" s="6"/>
      <c r="AI200" s="6"/>
      <c r="AJ200" s="6"/>
      <c r="AK200" s="6"/>
      <c r="AL200" s="6"/>
      <c r="AM200" s="6"/>
      <c r="AN200" s="6"/>
      <c r="AO200" s="6"/>
      <c r="AP200" s="6"/>
      <c r="AQ200" s="6"/>
    </row>
    <row r="201" spans="1:43" ht="12.75" customHeight="1">
      <c r="A201" s="5"/>
      <c r="B201" s="5"/>
      <c r="C201" s="6"/>
      <c r="D201" s="6"/>
      <c r="E201" s="5"/>
      <c r="F201" s="5"/>
      <c r="G201" s="6"/>
      <c r="H201" s="5"/>
      <c r="I201" s="6"/>
      <c r="J201" s="5"/>
      <c r="K201" s="5"/>
      <c r="L201" s="6"/>
      <c r="M201" s="6"/>
      <c r="N201" s="6"/>
      <c r="O201" s="6"/>
      <c r="P201" s="6"/>
      <c r="Q201" s="6"/>
      <c r="R201" s="6"/>
      <c r="S201" s="6"/>
      <c r="T201" s="6"/>
      <c r="U201" s="6"/>
      <c r="V201" s="6"/>
      <c r="W201" s="6"/>
      <c r="X201" s="6"/>
      <c r="Y201" s="6"/>
      <c r="Z201" s="6"/>
      <c r="AA201" s="6"/>
      <c r="AB201" s="38"/>
      <c r="AC201" s="6"/>
      <c r="AD201" s="6"/>
      <c r="AE201" s="6"/>
      <c r="AF201" s="6"/>
      <c r="AG201" s="6"/>
      <c r="AH201" s="6"/>
      <c r="AI201" s="6"/>
      <c r="AJ201" s="6"/>
      <c r="AK201" s="6"/>
      <c r="AL201" s="6"/>
      <c r="AM201" s="6"/>
      <c r="AN201" s="6"/>
      <c r="AO201" s="6"/>
      <c r="AP201" s="6"/>
      <c r="AQ201" s="6"/>
    </row>
    <row r="202" spans="1:43" ht="12.75" customHeight="1">
      <c r="A202" s="5"/>
      <c r="B202" s="5"/>
      <c r="C202" s="6"/>
      <c r="D202" s="6"/>
      <c r="E202" s="5"/>
      <c r="F202" s="5"/>
      <c r="G202" s="6"/>
      <c r="H202" s="5"/>
      <c r="I202" s="6"/>
      <c r="J202" s="5"/>
      <c r="K202" s="5"/>
      <c r="L202" s="6"/>
      <c r="M202" s="6"/>
      <c r="N202" s="6"/>
      <c r="O202" s="6"/>
      <c r="P202" s="6"/>
      <c r="Q202" s="6"/>
      <c r="R202" s="6"/>
      <c r="S202" s="6"/>
      <c r="T202" s="6"/>
      <c r="U202" s="6"/>
      <c r="V202" s="6"/>
      <c r="W202" s="6"/>
      <c r="X202" s="6"/>
      <c r="Y202" s="6"/>
      <c r="Z202" s="6"/>
      <c r="AA202" s="6"/>
      <c r="AB202" s="38"/>
      <c r="AC202" s="6"/>
      <c r="AD202" s="6"/>
      <c r="AE202" s="6"/>
      <c r="AF202" s="6"/>
      <c r="AG202" s="6"/>
      <c r="AH202" s="6"/>
      <c r="AI202" s="6"/>
      <c r="AJ202" s="6"/>
      <c r="AK202" s="6"/>
      <c r="AL202" s="6"/>
      <c r="AM202" s="6"/>
      <c r="AN202" s="6"/>
      <c r="AO202" s="6"/>
      <c r="AP202" s="6"/>
      <c r="AQ202" s="6"/>
    </row>
    <row r="203" spans="1:43" ht="12.75" customHeight="1">
      <c r="A203" s="5"/>
      <c r="B203" s="5"/>
      <c r="C203" s="6"/>
      <c r="D203" s="6"/>
      <c r="E203" s="5"/>
      <c r="F203" s="5"/>
      <c r="G203" s="6"/>
      <c r="H203" s="5"/>
      <c r="I203" s="6"/>
      <c r="J203" s="5"/>
      <c r="K203" s="5"/>
      <c r="L203" s="6"/>
      <c r="M203" s="6"/>
      <c r="N203" s="6"/>
      <c r="O203" s="6"/>
      <c r="P203" s="6"/>
      <c r="Q203" s="6"/>
      <c r="R203" s="6"/>
      <c r="S203" s="6"/>
      <c r="T203" s="6"/>
      <c r="U203" s="6"/>
      <c r="V203" s="6"/>
      <c r="W203" s="6"/>
      <c r="X203" s="6"/>
      <c r="Y203" s="6"/>
      <c r="Z203" s="6"/>
      <c r="AA203" s="6"/>
      <c r="AB203" s="38"/>
      <c r="AC203" s="6"/>
      <c r="AD203" s="6"/>
      <c r="AE203" s="6"/>
      <c r="AF203" s="6"/>
      <c r="AG203" s="6"/>
      <c r="AH203" s="6"/>
      <c r="AI203" s="6"/>
      <c r="AJ203" s="6"/>
      <c r="AK203" s="6"/>
      <c r="AL203" s="6"/>
      <c r="AM203" s="6"/>
      <c r="AN203" s="6"/>
      <c r="AO203" s="6"/>
      <c r="AP203" s="6"/>
      <c r="AQ203" s="6"/>
    </row>
    <row r="204" spans="1:43" ht="12.75" customHeight="1">
      <c r="A204" s="5"/>
      <c r="B204" s="5"/>
      <c r="C204" s="6"/>
      <c r="D204" s="6"/>
      <c r="E204" s="5"/>
      <c r="F204" s="5"/>
      <c r="G204" s="6"/>
      <c r="H204" s="5"/>
      <c r="I204" s="6"/>
      <c r="J204" s="5"/>
      <c r="K204" s="5"/>
      <c r="L204" s="6"/>
      <c r="M204" s="6"/>
      <c r="N204" s="6"/>
      <c r="O204" s="6"/>
      <c r="P204" s="6"/>
      <c r="Q204" s="6"/>
      <c r="R204" s="6"/>
      <c r="S204" s="6"/>
      <c r="T204" s="6"/>
      <c r="U204" s="6"/>
      <c r="V204" s="6"/>
      <c r="W204" s="6"/>
      <c r="X204" s="6"/>
      <c r="Y204" s="6"/>
      <c r="Z204" s="6"/>
      <c r="AA204" s="6"/>
      <c r="AB204" s="38"/>
      <c r="AC204" s="6"/>
      <c r="AD204" s="6"/>
      <c r="AE204" s="6"/>
      <c r="AF204" s="6"/>
      <c r="AG204" s="6"/>
      <c r="AH204" s="6"/>
      <c r="AI204" s="6"/>
      <c r="AJ204" s="6"/>
      <c r="AK204" s="6"/>
      <c r="AL204" s="6"/>
      <c r="AM204" s="6"/>
      <c r="AN204" s="6"/>
      <c r="AO204" s="6"/>
      <c r="AP204" s="6"/>
      <c r="AQ204" s="6"/>
    </row>
    <row r="205" spans="1:43" ht="12.75" customHeight="1">
      <c r="A205" s="5"/>
      <c r="B205" s="5"/>
      <c r="C205" s="6"/>
      <c r="D205" s="6"/>
      <c r="E205" s="5"/>
      <c r="F205" s="5"/>
      <c r="G205" s="6"/>
      <c r="H205" s="5"/>
      <c r="I205" s="6"/>
      <c r="J205" s="5"/>
      <c r="K205" s="5"/>
      <c r="L205" s="6"/>
      <c r="M205" s="6"/>
      <c r="N205" s="6"/>
      <c r="O205" s="6"/>
      <c r="P205" s="6"/>
      <c r="Q205" s="6"/>
      <c r="R205" s="6"/>
      <c r="S205" s="6"/>
      <c r="T205" s="6"/>
      <c r="U205" s="6"/>
      <c r="V205" s="6"/>
      <c r="W205" s="6"/>
      <c r="X205" s="6"/>
      <c r="Y205" s="6"/>
      <c r="Z205" s="6"/>
      <c r="AA205" s="6"/>
      <c r="AB205" s="38"/>
      <c r="AC205" s="6"/>
      <c r="AD205" s="6"/>
      <c r="AE205" s="6"/>
      <c r="AF205" s="6"/>
      <c r="AG205" s="6"/>
      <c r="AH205" s="6"/>
      <c r="AI205" s="6"/>
      <c r="AJ205" s="6"/>
      <c r="AK205" s="6"/>
      <c r="AL205" s="6"/>
      <c r="AM205" s="6"/>
      <c r="AN205" s="6"/>
      <c r="AO205" s="6"/>
      <c r="AP205" s="6"/>
      <c r="AQ205" s="6"/>
    </row>
    <row r="206" spans="1:43" ht="12.75" customHeight="1">
      <c r="A206" s="5"/>
      <c r="B206" s="5"/>
      <c r="C206" s="6"/>
      <c r="D206" s="6"/>
      <c r="E206" s="5"/>
      <c r="F206" s="5"/>
      <c r="G206" s="6"/>
      <c r="H206" s="5"/>
      <c r="I206" s="6"/>
      <c r="J206" s="5"/>
      <c r="K206" s="5"/>
      <c r="L206" s="6"/>
      <c r="M206" s="6"/>
      <c r="N206" s="6"/>
      <c r="O206" s="6"/>
      <c r="P206" s="6"/>
      <c r="Q206" s="6"/>
      <c r="R206" s="6"/>
      <c r="S206" s="6"/>
      <c r="T206" s="6"/>
      <c r="U206" s="6"/>
      <c r="V206" s="6"/>
      <c r="W206" s="6"/>
      <c r="X206" s="6"/>
      <c r="Y206" s="6"/>
      <c r="Z206" s="6"/>
      <c r="AA206" s="6"/>
      <c r="AB206" s="38"/>
      <c r="AC206" s="6"/>
      <c r="AD206" s="6"/>
      <c r="AE206" s="6"/>
      <c r="AF206" s="6"/>
      <c r="AG206" s="6"/>
      <c r="AH206" s="6"/>
      <c r="AI206" s="6"/>
      <c r="AJ206" s="6"/>
      <c r="AK206" s="6"/>
      <c r="AL206" s="6"/>
      <c r="AM206" s="6"/>
      <c r="AN206" s="6"/>
      <c r="AO206" s="6"/>
      <c r="AP206" s="6"/>
      <c r="AQ206" s="6"/>
    </row>
    <row r="207" spans="1:43" ht="12.75" customHeight="1">
      <c r="A207" s="5"/>
      <c r="B207" s="5"/>
      <c r="C207" s="6"/>
      <c r="D207" s="6"/>
      <c r="E207" s="5"/>
      <c r="F207" s="5"/>
      <c r="G207" s="6"/>
      <c r="H207" s="5"/>
      <c r="I207" s="6"/>
      <c r="J207" s="5"/>
      <c r="K207" s="5"/>
      <c r="L207" s="6"/>
      <c r="M207" s="6"/>
      <c r="N207" s="6"/>
      <c r="O207" s="6"/>
      <c r="P207" s="6"/>
      <c r="Q207" s="6"/>
      <c r="R207" s="6"/>
      <c r="S207" s="6"/>
      <c r="T207" s="6"/>
      <c r="U207" s="6"/>
      <c r="V207" s="6"/>
      <c r="W207" s="6"/>
      <c r="X207" s="6"/>
      <c r="Y207" s="6"/>
      <c r="Z207" s="6"/>
      <c r="AA207" s="6"/>
      <c r="AB207" s="38"/>
      <c r="AC207" s="6"/>
      <c r="AD207" s="6"/>
      <c r="AE207" s="6"/>
      <c r="AF207" s="6"/>
      <c r="AG207" s="6"/>
      <c r="AH207" s="6"/>
      <c r="AI207" s="6"/>
      <c r="AJ207" s="6"/>
      <c r="AK207" s="6"/>
      <c r="AL207" s="6"/>
      <c r="AM207" s="6"/>
      <c r="AN207" s="6"/>
      <c r="AO207" s="6"/>
      <c r="AP207" s="6"/>
      <c r="AQ207" s="6"/>
    </row>
    <row r="208" spans="1:43"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row>
    <row r="209" spans="1:43"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row>
    <row r="210" spans="1:43"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row>
    <row r="211" spans="1:43"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row>
    <row r="212" spans="1:43"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row>
    <row r="213" spans="1:43"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row>
    <row r="214" spans="1:43"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row>
    <row r="215" spans="1:43"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row>
    <row r="216" spans="1:43"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row>
    <row r="217" spans="1:43"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row>
    <row r="218" spans="1:43"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row>
    <row r="219" spans="1:43"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row>
    <row r="220" spans="1:43"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row>
    <row r="221" spans="1:43"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row>
    <row r="222" spans="1:43"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row>
    <row r="223" spans="1:43"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row>
    <row r="224" spans="1:43"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row>
    <row r="225" spans="1:43"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row>
    <row r="226" spans="1:43"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row>
    <row r="227" spans="1:43"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row>
    <row r="228" spans="1:43"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row>
    <row r="229" spans="1:43"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row>
    <row r="230" spans="1:43"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row>
    <row r="231" spans="1:43"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row>
    <row r="232" spans="1:43"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row>
    <row r="233" spans="1:43"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row>
    <row r="234" spans="1:43"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row>
    <row r="235" spans="1:43"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row>
    <row r="236" spans="1:43"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row>
    <row r="237" spans="1:43"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row>
    <row r="238" spans="1:43"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row>
    <row r="239" spans="1:43"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row>
    <row r="240" spans="1:43"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row>
    <row r="241" spans="1:43"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row>
    <row r="242" spans="1:43"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row>
    <row r="243" spans="1:43"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row>
    <row r="244" spans="1:43"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row>
    <row r="245" spans="1:43"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row>
    <row r="246" spans="1:43"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row>
    <row r="247" spans="1:43"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row>
    <row r="248" spans="1:43"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row>
    <row r="249" spans="1:43"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row>
    <row r="250" spans="1:43"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row>
    <row r="251" spans="1:43"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row>
    <row r="252" spans="1:43"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row>
    <row r="253" spans="1:43"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row>
    <row r="254" spans="1:43"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row>
    <row r="255" spans="1:43"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row>
    <row r="256" spans="1:43"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row>
    <row r="257" spans="1:43"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row>
    <row r="258" spans="1:43"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row>
    <row r="259" spans="1:43"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row>
    <row r="260" spans="1:43"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row>
    <row r="261" spans="1:43"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row>
    <row r="262" spans="1:43"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row>
    <row r="263" spans="1:43"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row>
    <row r="264" spans="1:43"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row>
    <row r="265" spans="1:43"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row>
    <row r="266" spans="1:43"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row>
    <row r="267" spans="1:43"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row>
    <row r="268" spans="1:43"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row>
    <row r="269" spans="1:43"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row>
    <row r="270" spans="1:43"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row>
    <row r="271" spans="1:43"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row>
    <row r="272" spans="1:43"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row>
    <row r="273" spans="1:43"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row>
    <row r="274" spans="1:43"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row>
    <row r="275" spans="1:43"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row>
    <row r="276" spans="1:43"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row>
    <row r="277" spans="1:43"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row>
    <row r="278" spans="1:43"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row>
    <row r="279" spans="1:43"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row>
    <row r="280" spans="1:43"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row>
    <row r="281" spans="1:43"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row>
    <row r="282" spans="1:43"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row>
    <row r="283" spans="1:43"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row>
    <row r="284" spans="1:43"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row>
    <row r="285" spans="1:43"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row>
    <row r="286" spans="1:43"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row>
    <row r="287" spans="1:43"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row>
    <row r="288" spans="1:43"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row>
    <row r="289" spans="1:43"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row>
    <row r="290" spans="1:43"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row>
    <row r="291" spans="1:43"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row>
    <row r="292" spans="1:43"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row>
    <row r="293" spans="1:43"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row>
    <row r="294" spans="1:43"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row>
    <row r="295" spans="1:43"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row>
    <row r="296" spans="1:43"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row>
    <row r="297" spans="1:43"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row>
    <row r="298" spans="1:43"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row>
    <row r="299" spans="1:43"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row>
    <row r="300" spans="1:43"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row>
    <row r="301" spans="1:43"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row>
    <row r="302" spans="1:43"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row>
    <row r="303" spans="1:43"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row>
    <row r="304" spans="1:43"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row>
    <row r="305" spans="1:43"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row>
    <row r="306" spans="1:43"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row>
    <row r="307" spans="1:43"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row>
    <row r="308" spans="1:43"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row>
    <row r="309" spans="1:43"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row>
    <row r="310" spans="1:43"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row>
    <row r="311" spans="1:43"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row>
    <row r="312" spans="1:43"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row>
    <row r="313" spans="1:43"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row>
    <row r="314" spans="1:43"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row>
    <row r="315" spans="1:43"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row>
    <row r="316" spans="1:43"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row>
    <row r="317" spans="1:43"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row>
    <row r="318" spans="1:43"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row>
    <row r="319" spans="1:43"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row>
    <row r="320" spans="1:43"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row>
    <row r="321" spans="1:43"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row>
    <row r="322" spans="1:43"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row>
    <row r="323" spans="1:43"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row>
    <row r="324" spans="1:43"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row>
    <row r="325" spans="1:43"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row>
    <row r="326" spans="1:43"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row>
    <row r="327" spans="1:43"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row>
    <row r="328" spans="1:43"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row>
    <row r="329" spans="1:43"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row>
    <row r="330" spans="1:43"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row>
    <row r="331" spans="1:43"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row>
    <row r="332" spans="1:43"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row>
    <row r="333" spans="1:43"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row>
    <row r="334" spans="1:43"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row>
    <row r="335" spans="1:43"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row>
    <row r="336" spans="1:43"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row>
    <row r="337" spans="1:43"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row>
    <row r="338" spans="1:43"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row>
    <row r="339" spans="1:43"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row>
    <row r="340" spans="1:43"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row>
    <row r="341" spans="1:43"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row>
    <row r="342" spans="1:43"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row>
    <row r="343" spans="1:43"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row>
    <row r="344" spans="1:43"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row>
    <row r="345" spans="1:43"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row>
    <row r="346" spans="1:43"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row>
    <row r="347" spans="1:43"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row>
    <row r="348" spans="1:43"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row>
    <row r="349" spans="1:43"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row>
    <row r="350" spans="1:43"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row>
    <row r="351" spans="1:43"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row>
    <row r="352" spans="1:43"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row>
    <row r="353" spans="1:43"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row>
    <row r="354" spans="1:43"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row>
    <row r="355" spans="1:43"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row>
    <row r="356" spans="1:43"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row>
    <row r="357" spans="1:43"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row>
    <row r="358" spans="1:43"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row>
    <row r="359" spans="1:43"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row>
    <row r="360" spans="1:43"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row>
    <row r="361" spans="1:43"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row>
    <row r="362" spans="1:43"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row>
    <row r="363" spans="1:43"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row>
    <row r="364" spans="1:43"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row>
    <row r="365" spans="1:43"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row>
    <row r="366" spans="1:43"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row>
    <row r="367" spans="1:43"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row>
    <row r="368" spans="1:43"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row>
    <row r="369" spans="1:43"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row>
    <row r="370" spans="1:43"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row>
    <row r="371" spans="1:43"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row>
    <row r="372" spans="1:43"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row>
    <row r="373" spans="1:43"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row>
    <row r="374" spans="1:43"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row>
    <row r="375" spans="1:43"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row>
    <row r="376" spans="1:43"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row>
    <row r="377" spans="1:43"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row>
    <row r="378" spans="1:43"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row>
    <row r="379" spans="1:43"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row>
    <row r="380" spans="1:43"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row>
    <row r="381" spans="1:43"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row>
    <row r="382" spans="1:43"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row>
    <row r="383" spans="1:43"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row>
    <row r="384" spans="1:43"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row>
    <row r="385" spans="1:43"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row>
    <row r="386" spans="1:43"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row>
    <row r="387" spans="1:43"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row>
    <row r="388" spans="1:43"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row>
    <row r="389" spans="1:43"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row>
    <row r="390" spans="1:43"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row>
    <row r="391" spans="1:43"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row>
    <row r="392" spans="1:43"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row>
    <row r="393" spans="1:43"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row>
    <row r="394" spans="1:43"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row>
    <row r="395" spans="1:43"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row>
    <row r="396" spans="1:43"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row>
    <row r="397" spans="1:43"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row>
    <row r="398" spans="1:43"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row>
    <row r="399" spans="1:43"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row>
    <row r="400" spans="1:43"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row>
    <row r="401" spans="1:43"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row>
    <row r="402" spans="1:43"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row>
    <row r="403" spans="1:43"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row>
    <row r="404" spans="1:43"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row>
    <row r="405" spans="1:43"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row>
    <row r="406" spans="1:43"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row>
    <row r="407" spans="1:43"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row>
    <row r="408" spans="1:43"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row>
    <row r="409" spans="1:43"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row>
    <row r="410" spans="1:43"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row>
    <row r="411" spans="1:43"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row>
    <row r="412" spans="1:43"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row>
    <row r="413" spans="1:43"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row>
    <row r="414" spans="1:43"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row>
    <row r="415" spans="1:43"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row>
    <row r="416" spans="1:43"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row>
    <row r="417" spans="1:43"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row>
    <row r="418" spans="1:43"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row>
    <row r="419" spans="1:43"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row>
    <row r="420" spans="1:43"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row>
    <row r="421" spans="1:43"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row>
    <row r="422" spans="1:43"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row>
    <row r="423" spans="1:43"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row>
    <row r="424" spans="1:43"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row>
    <row r="425" spans="1:43"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row>
    <row r="426" spans="1:43"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row>
    <row r="427" spans="1:43"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row>
    <row r="428" spans="1:43"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row>
    <row r="429" spans="1:43"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row>
    <row r="430" spans="1:43"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row>
    <row r="431" spans="1:43"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row>
    <row r="432" spans="1:43"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row>
    <row r="433" spans="1:43"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row>
    <row r="434" spans="1:43"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row>
    <row r="435" spans="1:43"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row>
    <row r="436" spans="1:43"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row>
    <row r="437" spans="1:43"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row>
    <row r="438" spans="1:43"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row>
    <row r="439" spans="1:43"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row>
    <row r="440" spans="1:43"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row>
    <row r="441" spans="1:43"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row>
    <row r="442" spans="1:43"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row>
    <row r="443" spans="1:43"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row>
    <row r="444" spans="1:43"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row>
    <row r="445" spans="1:43"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row>
    <row r="446" spans="1:43"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row>
    <row r="447" spans="1:43"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row>
    <row r="448" spans="1:43"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row>
    <row r="449" spans="1:43"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row>
    <row r="450" spans="1:43"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row>
    <row r="451" spans="1:43"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row>
    <row r="452" spans="1:43"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row>
    <row r="453" spans="1:43"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row>
    <row r="454" spans="1:43"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row>
    <row r="455" spans="1:43"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row>
    <row r="456" spans="1:43"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row>
    <row r="457" spans="1:43"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row>
    <row r="458" spans="1:43"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row>
    <row r="459" spans="1:43"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row>
    <row r="460" spans="1:43"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row>
    <row r="461" spans="1:43"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row>
    <row r="462" spans="1:43"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row>
    <row r="463" spans="1:43"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row>
    <row r="464" spans="1:43"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row>
    <row r="465" spans="1:43"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row>
    <row r="466" spans="1:43"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row>
    <row r="467" spans="1:43"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row>
    <row r="468" spans="1:43"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row>
    <row r="469" spans="1:43"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row>
    <row r="470" spans="1:43"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row>
    <row r="471" spans="1:43"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row>
    <row r="472" spans="1:43"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row>
    <row r="473" spans="1:43"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row>
    <row r="474" spans="1:43"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row>
    <row r="475" spans="1:43"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row>
    <row r="476" spans="1:43"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row>
    <row r="477" spans="1:43"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row>
    <row r="478" spans="1:43"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row>
    <row r="479" spans="1:43"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row>
    <row r="480" spans="1:43"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row>
    <row r="481" spans="1:43"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row>
    <row r="482" spans="1:43"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row>
    <row r="483" spans="1:43"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row>
    <row r="484" spans="1:43"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row>
    <row r="485" spans="1:43"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row>
    <row r="486" spans="1:43"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row>
    <row r="487" spans="1:43"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row>
    <row r="488" spans="1:43"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row>
    <row r="489" spans="1:43"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row>
    <row r="490" spans="1:43"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row>
    <row r="491" spans="1:43"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row>
    <row r="492" spans="1:43"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row>
    <row r="493" spans="1:43"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row>
    <row r="494" spans="1:43"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row>
    <row r="495" spans="1:43"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row>
    <row r="496" spans="1:43"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row>
    <row r="497" spans="1:43"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row>
    <row r="498" spans="1:43"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row>
    <row r="499" spans="1:43"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row>
    <row r="500" spans="1:43"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row>
    <row r="501" spans="1:43"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row>
    <row r="502" spans="1:43"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row>
    <row r="503" spans="1:43"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row>
    <row r="504" spans="1:43"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row>
    <row r="505" spans="1:43"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row>
    <row r="506" spans="1:43"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row>
    <row r="507" spans="1:43"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row>
    <row r="508" spans="1:43"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row>
    <row r="509" spans="1:43"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row>
    <row r="510" spans="1:43"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row>
    <row r="511" spans="1:43"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row>
    <row r="512" spans="1:43"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row>
    <row r="513" spans="1:43"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row>
    <row r="514" spans="1:43"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row>
    <row r="515" spans="1:43"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row>
    <row r="516" spans="1:43"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row>
    <row r="517" spans="1:43"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row>
    <row r="518" spans="1:43"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row>
    <row r="519" spans="1:43"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row>
    <row r="520" spans="1:43"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row>
    <row r="521" spans="1:43"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row>
    <row r="522" spans="1:43"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row>
    <row r="523" spans="1:43"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row>
    <row r="524" spans="1:43"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row>
    <row r="525" spans="1:43"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row>
    <row r="526" spans="1:43"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row>
    <row r="527" spans="1:43"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row>
    <row r="528" spans="1:43"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row>
    <row r="529" spans="1:43"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row>
    <row r="530" spans="1:43"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row>
    <row r="531" spans="1:43"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row>
    <row r="532" spans="1:43"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row>
    <row r="533" spans="1:43"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row>
    <row r="534" spans="1:43"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row>
    <row r="535" spans="1:43"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row>
    <row r="536" spans="1:43"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row>
    <row r="537" spans="1:43"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row>
    <row r="538" spans="1:43"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row>
    <row r="539" spans="1:43"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row>
    <row r="540" spans="1:43"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row>
    <row r="541" spans="1:43"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row>
    <row r="542" spans="1:43"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row>
    <row r="543" spans="1:43"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row>
    <row r="544" spans="1:43"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row>
    <row r="545" spans="1:43"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row>
    <row r="546" spans="1:43"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row>
    <row r="547" spans="1:43"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row>
    <row r="548" spans="1:43"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row>
    <row r="549" spans="1:43"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row>
    <row r="550" spans="1:43"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row>
    <row r="551" spans="1:43"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row>
    <row r="552" spans="1:43"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row>
    <row r="553" spans="1:43"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row>
    <row r="554" spans="1:43"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row>
    <row r="555" spans="1:43"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row>
    <row r="556" spans="1:43"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row>
    <row r="557" spans="1:43"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row>
    <row r="558" spans="1:43"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row>
    <row r="559" spans="1:43"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row>
    <row r="560" spans="1:43"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row>
    <row r="561" spans="1:43"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row>
    <row r="562" spans="1:43"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row>
    <row r="563" spans="1:43"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row>
    <row r="564" spans="1:43"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row>
    <row r="565" spans="1:43"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row>
    <row r="566" spans="1:43"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row>
    <row r="567" spans="1:43"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row>
    <row r="568" spans="1:43"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row>
    <row r="569" spans="1:43"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row>
    <row r="570" spans="1:43"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row>
    <row r="571" spans="1:43"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row>
    <row r="572" spans="1:43"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row>
    <row r="573" spans="1:43"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row>
    <row r="574" spans="1:43"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row>
    <row r="575" spans="1:43"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row>
    <row r="576" spans="1:43"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row>
    <row r="577" spans="1:43"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row>
    <row r="578" spans="1:43"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row>
    <row r="579" spans="1:43"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row>
    <row r="580" spans="1:43"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row>
    <row r="581" spans="1:43"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row>
    <row r="582" spans="1:43"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row>
    <row r="583" spans="1:43"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row>
    <row r="584" spans="1:43"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row>
    <row r="585" spans="1:43"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row>
    <row r="586" spans="1:43"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row>
    <row r="587" spans="1:43"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row>
    <row r="588" spans="1:43"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row>
    <row r="589" spans="1:43"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row>
    <row r="590" spans="1:43"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row>
    <row r="591" spans="1:43"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row>
    <row r="592" spans="1:43"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row>
    <row r="593" spans="1:43"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row>
    <row r="594" spans="1:43"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row>
    <row r="595" spans="1:43"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row>
    <row r="596" spans="1:43"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row>
    <row r="597" spans="1:43"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row>
    <row r="598" spans="1:43"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row>
    <row r="599" spans="1:43"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row>
    <row r="600" spans="1:43"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row>
    <row r="601" spans="1:43"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row>
    <row r="602" spans="1:43"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row>
    <row r="603" spans="1:43"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row>
    <row r="604" spans="1:43"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row>
    <row r="605" spans="1:43"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row>
    <row r="606" spans="1:43"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row>
    <row r="607" spans="1:43"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row>
    <row r="608" spans="1:43"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row>
    <row r="609" spans="1:43"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row>
    <row r="610" spans="1:43"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row>
    <row r="611" spans="1:43"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row>
    <row r="612" spans="1:43"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row>
    <row r="613" spans="1:43"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row>
    <row r="614" spans="1:43"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row>
    <row r="615" spans="1:43"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row>
    <row r="616" spans="1:43"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row>
    <row r="617" spans="1:43"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row>
    <row r="618" spans="1:43"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row>
    <row r="619" spans="1:43"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row>
    <row r="620" spans="1:43"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row>
    <row r="621" spans="1:43"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row>
    <row r="622" spans="1:43"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row>
    <row r="623" spans="1:43"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row>
    <row r="624" spans="1:43"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row>
    <row r="625" spans="1:43"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row>
    <row r="626" spans="1:43"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row>
    <row r="627" spans="1:43"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row>
    <row r="628" spans="1:43"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row>
    <row r="629" spans="1:43"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row>
    <row r="630" spans="1:43"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row>
    <row r="631" spans="1:43"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row>
    <row r="632" spans="1:43"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row>
    <row r="633" spans="1:43"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row>
    <row r="634" spans="1:43"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row>
    <row r="635" spans="1:43"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row>
    <row r="636" spans="1:43"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row>
    <row r="637" spans="1:43"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row>
    <row r="638" spans="1:43"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row>
    <row r="639" spans="1:43"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row>
    <row r="640" spans="1:43"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row>
    <row r="641" spans="1:43"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row>
    <row r="642" spans="1:43"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row>
    <row r="643" spans="1:43"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row>
    <row r="644" spans="1:43"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row>
    <row r="645" spans="1:43"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row>
    <row r="646" spans="1:43"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row>
    <row r="647" spans="1:43"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row>
    <row r="648" spans="1:43"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row>
    <row r="649" spans="1:43"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row>
    <row r="650" spans="1:43"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row>
    <row r="651" spans="1:43"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row>
    <row r="652" spans="1:43"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row>
    <row r="653" spans="1:43"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row>
    <row r="654" spans="1:43"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row>
    <row r="655" spans="1:43"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row>
    <row r="656" spans="1:43"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row>
    <row r="657" spans="1:43"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row>
    <row r="658" spans="1:43"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row>
    <row r="659" spans="1:43"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row>
    <row r="660" spans="1:43"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row>
    <row r="661" spans="1:43"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row>
    <row r="662" spans="1:43"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row>
    <row r="663" spans="1:43"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row>
    <row r="664" spans="1:43"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row>
    <row r="665" spans="1:43"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row>
    <row r="666" spans="1:43"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row>
    <row r="667" spans="1:43"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row>
    <row r="668" spans="1:43"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row>
    <row r="669" spans="1:43"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row>
    <row r="670" spans="1:43"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row>
    <row r="671" spans="1:43"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row>
    <row r="672" spans="1:43"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row>
    <row r="673" spans="1:43"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row>
    <row r="674" spans="1:43"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row>
    <row r="675" spans="1:43"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row>
    <row r="676" spans="1:43"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row>
    <row r="677" spans="1:43"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row>
    <row r="678" spans="1:43"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row>
    <row r="679" spans="1:43"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row>
    <row r="680" spans="1:43"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row>
    <row r="681" spans="1:43"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row>
    <row r="682" spans="1:43"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row>
    <row r="683" spans="1:43"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row>
    <row r="684" spans="1:43"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row>
    <row r="685" spans="1:43"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row>
    <row r="686" spans="1:43"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row>
    <row r="687" spans="1:43"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row>
    <row r="688" spans="1:43"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row>
    <row r="689" spans="1:43"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row>
    <row r="690" spans="1:43"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row>
    <row r="691" spans="1:43"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row>
    <row r="692" spans="1:43"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row>
    <row r="693" spans="1:43"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row>
    <row r="694" spans="1:43"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row>
    <row r="695" spans="1:43"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row>
    <row r="696" spans="1:43"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row>
    <row r="697" spans="1:43"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row>
    <row r="698" spans="1:43"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row>
    <row r="699" spans="1:43"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row>
    <row r="700" spans="1:43"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row>
    <row r="701" spans="1:43"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row>
    <row r="702" spans="1:43"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row>
    <row r="703" spans="1:43"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row>
    <row r="704" spans="1:43"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row>
    <row r="705" spans="1:43"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row>
    <row r="706" spans="1:43"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row>
    <row r="707" spans="1:43"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row>
    <row r="708" spans="1:43"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row>
    <row r="709" spans="1:43"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row>
    <row r="710" spans="1:43"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row>
    <row r="711" spans="1:43"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row>
    <row r="712" spans="1:43"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row>
    <row r="713" spans="1:43"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row>
    <row r="714" spans="1:43"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row>
    <row r="715" spans="1:43"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row>
    <row r="716" spans="1:43"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row>
    <row r="717" spans="1:43"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row>
    <row r="718" spans="1:43"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row>
    <row r="719" spans="1:43"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row>
    <row r="720" spans="1:43"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row>
    <row r="721" spans="1:43"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row>
    <row r="722" spans="1:43"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row>
    <row r="723" spans="1:43"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row>
    <row r="724" spans="1:43"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row>
    <row r="725" spans="1:43"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row>
    <row r="726" spans="1:43"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row>
    <row r="727" spans="1:43"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row>
    <row r="728" spans="1:43"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row>
    <row r="729" spans="1:43"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row>
    <row r="730" spans="1:43"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row>
    <row r="731" spans="1:43"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row>
    <row r="732" spans="1:43"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row>
    <row r="733" spans="1:43"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row>
    <row r="734" spans="1:43"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row>
    <row r="735" spans="1:43"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row>
    <row r="736" spans="1:43"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row>
    <row r="737" spans="1:43"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row>
    <row r="738" spans="1:43"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row>
    <row r="739" spans="1:43"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row>
    <row r="740" spans="1:43"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row>
    <row r="741" spans="1:43"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row>
    <row r="742" spans="1:43"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row>
    <row r="743" spans="1:43"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row>
    <row r="744" spans="1:43"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row>
    <row r="745" spans="1:43"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row>
    <row r="746" spans="1:43"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row>
    <row r="747" spans="1:43"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row>
    <row r="748" spans="1:43"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row>
    <row r="749" spans="1:43"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row>
    <row r="750" spans="1:43"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row>
    <row r="751" spans="1:43"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row>
    <row r="752" spans="1:43"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row>
    <row r="753" spans="1:43"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row>
    <row r="754" spans="1:43"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row>
    <row r="755" spans="1:43"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row>
    <row r="756" spans="1:43"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row>
    <row r="757" spans="1:43"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row>
    <row r="758" spans="1:43"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row>
    <row r="759" spans="1:43"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row>
    <row r="760" spans="1:43"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row>
    <row r="761" spans="1:43"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row>
    <row r="762" spans="1:43"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row>
    <row r="763" spans="1:43"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row>
    <row r="764" spans="1:43"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row>
    <row r="765" spans="1:43"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row>
    <row r="766" spans="1:43"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row>
    <row r="767" spans="1:43"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row>
    <row r="768" spans="1:43"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row>
    <row r="769" spans="1:43"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row>
    <row r="770" spans="1:43"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row>
    <row r="771" spans="1:43"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row>
    <row r="772" spans="1:43"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row>
    <row r="773" spans="1:43"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row>
    <row r="774" spans="1:43"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row>
    <row r="775" spans="1:43"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row>
    <row r="776" spans="1:43"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row>
    <row r="777" spans="1:43"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row>
    <row r="778" spans="1:43"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row>
    <row r="779" spans="1:43"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row>
    <row r="780" spans="1:43"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row>
    <row r="781" spans="1:43"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row>
    <row r="782" spans="1:43"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row>
    <row r="783" spans="1:43"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row>
    <row r="784" spans="1:43"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row>
    <row r="785" spans="1:43"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row>
    <row r="786" spans="1:43"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row>
    <row r="787" spans="1:43"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row>
    <row r="788" spans="1:43"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row>
    <row r="789" spans="1:43"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row>
    <row r="790" spans="1:43"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row>
    <row r="791" spans="1:43"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row>
    <row r="792" spans="1:43"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row>
    <row r="793" spans="1:43"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row>
    <row r="794" spans="1:43"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row>
    <row r="795" spans="1:43"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row>
    <row r="796" spans="1:43"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row>
    <row r="797" spans="1:43"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row>
    <row r="798" spans="1:43"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row>
    <row r="799" spans="1:43"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row>
    <row r="800" spans="1:43"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row>
    <row r="801" spans="1:43"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row>
    <row r="802" spans="1:43"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row>
    <row r="803" spans="1:43"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row>
    <row r="804" spans="1:43"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row>
    <row r="805" spans="1:43"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row>
    <row r="806" spans="1:43"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row>
    <row r="807" spans="1:43"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row>
    <row r="808" spans="1:43"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row>
    <row r="809" spans="1:43"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row>
    <row r="810" spans="1:43"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row>
    <row r="811" spans="1:43"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row>
    <row r="812" spans="1:43"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row>
    <row r="813" spans="1:43"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row>
    <row r="814" spans="1:43"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row>
    <row r="815" spans="1:43"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row>
    <row r="816" spans="1:43"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row>
    <row r="817" spans="1:43"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row>
    <row r="818" spans="1:43"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row>
    <row r="819" spans="1:43"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row>
    <row r="820" spans="1:43"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row>
    <row r="821" spans="1:43"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row>
    <row r="822" spans="1:43"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row>
    <row r="823" spans="1:43"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row>
    <row r="824" spans="1:43"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row>
    <row r="825" spans="1:43"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row>
    <row r="826" spans="1:43"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row>
    <row r="827" spans="1:43"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row>
    <row r="828" spans="1:43"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row>
    <row r="829" spans="1:43"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row>
    <row r="830" spans="1:43"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row>
    <row r="831" spans="1:43"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row>
    <row r="832" spans="1:43"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row>
    <row r="833" spans="1:43"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row>
    <row r="834" spans="1:43"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row>
    <row r="835" spans="1:43"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row>
    <row r="836" spans="1:43"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row>
    <row r="837" spans="1:43"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row>
    <row r="838" spans="1:43"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row>
    <row r="839" spans="1:43"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row>
    <row r="840" spans="1:43"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row>
    <row r="841" spans="1:43"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row>
    <row r="842" spans="1:43"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row>
    <row r="843" spans="1:43"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row>
    <row r="844" spans="1:43"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row>
    <row r="845" spans="1:43"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row>
    <row r="846" spans="1:43"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row>
    <row r="847" spans="1:43"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row>
    <row r="848" spans="1:43"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row>
    <row r="849" spans="1:43"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row>
    <row r="850" spans="1:43"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row>
    <row r="851" spans="1:43"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row>
    <row r="852" spans="1:43"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row>
    <row r="853" spans="1:43"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row>
    <row r="854" spans="1:43"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row>
    <row r="855" spans="1:43"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row>
    <row r="856" spans="1:43"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row>
    <row r="857" spans="1:43"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row>
    <row r="858" spans="1:43"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row>
    <row r="859" spans="1:43"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row>
    <row r="860" spans="1:43"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row>
    <row r="861" spans="1:43"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row>
    <row r="862" spans="1:43"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row>
    <row r="863" spans="1:43"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row>
    <row r="864" spans="1:43"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row>
    <row r="865" spans="1:43"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row>
    <row r="866" spans="1:43"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row>
    <row r="867" spans="1:43"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row>
    <row r="868" spans="1:43"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row>
    <row r="869" spans="1:43"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row>
    <row r="870" spans="1:43"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row>
    <row r="871" spans="1:43"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row>
    <row r="872" spans="1:43"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row>
    <row r="873" spans="1:43"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row>
    <row r="874" spans="1:43"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row>
    <row r="875" spans="1:43"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row>
    <row r="876" spans="1:43"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row>
    <row r="877" spans="1:43"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row>
    <row r="878" spans="1:43"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row>
    <row r="879" spans="1:43"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row>
    <row r="880" spans="1:43"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row>
    <row r="881" spans="1:43"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row>
    <row r="882" spans="1:43"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row>
    <row r="883" spans="1:43"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row>
    <row r="884" spans="1:43"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row>
    <row r="885" spans="1:43"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row>
    <row r="886" spans="1:43"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row>
    <row r="887" spans="1:43"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row>
    <row r="888" spans="1:43"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row>
    <row r="889" spans="1:43"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row>
    <row r="890" spans="1:43"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row>
    <row r="891" spans="1:43"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row>
    <row r="892" spans="1:43"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row>
    <row r="893" spans="1:43"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row>
    <row r="894" spans="1:43"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row>
    <row r="895" spans="1:43"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row>
    <row r="896" spans="1:43"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row>
    <row r="897" spans="1:43"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row>
    <row r="898" spans="1:43"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row>
    <row r="899" spans="1:43"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row>
    <row r="900" spans="1:43"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row>
    <row r="901" spans="1:43"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row>
    <row r="902" spans="1:43"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row>
    <row r="903" spans="1:43"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row>
    <row r="904" spans="1:43"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row>
    <row r="905" spans="1:43"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row>
    <row r="906" spans="1:43"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row>
    <row r="907" spans="1:43"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row>
    <row r="908" spans="1:43"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row>
    <row r="909" spans="1:43"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row>
    <row r="910" spans="1:43"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row>
    <row r="911" spans="1:43"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row>
    <row r="912" spans="1:43"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row>
    <row r="913" spans="1:43"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row>
    <row r="914" spans="1:43"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row>
    <row r="915" spans="1:43"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row>
    <row r="916" spans="1:43"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row>
    <row r="917" spans="1:43"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row>
    <row r="918" spans="1:43"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row>
    <row r="919" spans="1:43"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row>
    <row r="920" spans="1:43"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row>
    <row r="921" spans="1:43"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row>
    <row r="922" spans="1:43"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row>
    <row r="923" spans="1:43"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row>
    <row r="924" spans="1:43"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row>
    <row r="925" spans="1:43"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row>
    <row r="926" spans="1:43"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row>
    <row r="927" spans="1:43"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row>
    <row r="928" spans="1:43"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row>
    <row r="929" spans="1:43"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row>
    <row r="930" spans="1:43"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row>
    <row r="931" spans="1:43"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row>
    <row r="932" spans="1:43"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row>
    <row r="933" spans="1:43"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row>
    <row r="934" spans="1:43"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row>
    <row r="935" spans="1:43"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row>
    <row r="936" spans="1:43"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row>
    <row r="937" spans="1:43"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row>
    <row r="938" spans="1:43"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row>
    <row r="939" spans="1:43"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row>
    <row r="940" spans="1:43"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row>
    <row r="941" spans="1:43"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row>
    <row r="942" spans="1:43"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row>
    <row r="943" spans="1:43"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row>
    <row r="944" spans="1:43"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row>
    <row r="945" spans="1:43"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row>
    <row r="946" spans="1:43"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row>
    <row r="947" spans="1:43"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row>
    <row r="948" spans="1:43"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row>
    <row r="949" spans="1:43"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row>
    <row r="950" spans="1:43"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row>
    <row r="951" spans="1:43"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row>
    <row r="952" spans="1:43"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row>
    <row r="953" spans="1:43"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row>
    <row r="954" spans="1:43"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row>
    <row r="955" spans="1:43"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row>
    <row r="956" spans="1:43"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row>
    <row r="957" spans="1:43"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row>
    <row r="958" spans="1:43"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row>
    <row r="959" spans="1:43"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row>
    <row r="960" spans="1:43"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row>
    <row r="961" spans="1:43"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row>
    <row r="962" spans="1:43"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row>
    <row r="963" spans="1:43"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row>
    <row r="964" spans="1:43"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row>
    <row r="965" spans="1:43"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row>
    <row r="966" spans="1:43"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row>
    <row r="967" spans="1:43"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row>
    <row r="968" spans="1:43"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row>
    <row r="969" spans="1:43"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row>
    <row r="970" spans="1:43"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row>
    <row r="971" spans="1:43"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row>
    <row r="972" spans="1:43"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row>
    <row r="973" spans="1:43"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row>
    <row r="974" spans="1:43"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row>
    <row r="975" spans="1:43"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row>
    <row r="976" spans="1:43"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row>
    <row r="977" spans="1:43"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row>
    <row r="978" spans="1:43"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row>
    <row r="979" spans="1:43"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row>
    <row r="980" spans="1:43"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row>
    <row r="981" spans="1:43"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row>
    <row r="982" spans="1:43"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row>
    <row r="983" spans="1:43"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row>
    <row r="984" spans="1:43"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row>
    <row r="985" spans="1:43"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row>
    <row r="986" spans="1:43"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row>
    <row r="987" spans="1:43"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row>
    <row r="988" spans="1:43"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row>
    <row r="989" spans="1:43"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row>
    <row r="990" spans="1:43"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row>
    <row r="991" spans="1:43"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row>
    <row r="992" spans="1:43"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row>
    <row r="993" spans="1:43"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row>
    <row r="994" spans="1:43"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row>
    <row r="995" spans="1:43"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row>
    <row r="996" spans="1:43"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row>
    <row r="997" spans="1:43"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row>
    <row r="998" spans="1:43"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row>
    <row r="999" spans="1:43"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row>
    <row r="1000" spans="1:43"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row>
  </sheetData>
  <mergeCells count="1">
    <mergeCell ref="B1:U1"/>
  </mergeCells>
  <conditionalFormatting sqref="B4:B83">
    <cfRule type="cellIs" dxfId="2" priority="1" operator="greater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AO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6.42578125" customWidth="1"/>
    <col min="3" max="3" width="8" customWidth="1"/>
    <col min="4" max="5" width="8.85546875" customWidth="1"/>
    <col min="6" max="6" width="8" customWidth="1"/>
    <col min="7" max="7" width="8.42578125" customWidth="1"/>
    <col min="8" max="8" width="8" customWidth="1"/>
    <col min="9" max="10" width="7.42578125" customWidth="1"/>
    <col min="11" max="26" width="8" customWidth="1"/>
    <col min="27" max="27" width="9.140625" customWidth="1"/>
    <col min="28" max="31" width="8" customWidth="1"/>
    <col min="32" max="41" width="17.28515625" customWidth="1"/>
  </cols>
  <sheetData>
    <row r="1" spans="1:41" ht="12.75" customHeight="1">
      <c r="A1" s="36" t="s">
        <v>0</v>
      </c>
      <c r="B1" s="85">
        <v>39277</v>
      </c>
      <c r="C1" s="83"/>
      <c r="D1" s="83"/>
      <c r="E1" s="83"/>
      <c r="F1" s="83"/>
      <c r="G1" s="83"/>
      <c r="H1" s="83"/>
      <c r="I1" s="83"/>
      <c r="J1" s="83"/>
      <c r="K1" s="83"/>
      <c r="L1" s="83"/>
      <c r="M1" s="83"/>
      <c r="N1" s="83"/>
      <c r="O1" s="83"/>
      <c r="P1" s="83"/>
      <c r="Q1" s="83"/>
      <c r="R1" s="83"/>
      <c r="S1" s="83"/>
      <c r="T1" s="83"/>
      <c r="U1" s="6"/>
      <c r="V1" s="6"/>
      <c r="W1" s="6"/>
      <c r="X1" s="6"/>
      <c r="Y1" s="6"/>
      <c r="Z1" s="6"/>
      <c r="AA1" s="38"/>
      <c r="AB1" s="6"/>
      <c r="AC1" s="6"/>
      <c r="AD1" s="6"/>
      <c r="AE1" s="6"/>
      <c r="AF1" s="6"/>
      <c r="AG1" s="6"/>
      <c r="AH1" s="6"/>
      <c r="AI1" s="6"/>
      <c r="AJ1" s="6"/>
      <c r="AK1" s="6"/>
      <c r="AL1" s="6"/>
      <c r="AM1" s="6"/>
      <c r="AN1" s="6"/>
      <c r="AO1" s="6"/>
    </row>
    <row r="2" spans="1:41" ht="12.75" customHeight="1">
      <c r="A2" s="40" t="s">
        <v>92</v>
      </c>
      <c r="B2" s="5"/>
      <c r="C2" s="6"/>
      <c r="D2" s="65"/>
      <c r="E2" s="5"/>
      <c r="F2" s="6"/>
      <c r="G2" s="5"/>
      <c r="H2" s="6"/>
      <c r="I2" s="5"/>
      <c r="J2" s="5"/>
      <c r="K2" s="6"/>
      <c r="L2" s="6"/>
      <c r="M2" s="6"/>
      <c r="N2" s="6"/>
      <c r="O2" s="65"/>
      <c r="P2" s="65"/>
      <c r="Q2" s="65"/>
      <c r="R2" s="65"/>
      <c r="S2" s="65"/>
      <c r="T2" s="67"/>
      <c r="U2" s="6"/>
      <c r="V2" s="6"/>
      <c r="W2" s="6"/>
      <c r="X2" s="6"/>
      <c r="Y2" s="6"/>
      <c r="Z2" s="6"/>
      <c r="AA2" s="38"/>
      <c r="AB2" s="6"/>
      <c r="AC2" s="6"/>
      <c r="AD2" s="6"/>
      <c r="AE2" s="6"/>
      <c r="AF2" s="6"/>
      <c r="AG2" s="6"/>
      <c r="AH2" s="6"/>
      <c r="AI2" s="6"/>
      <c r="AJ2" s="6"/>
      <c r="AK2" s="6"/>
      <c r="AL2" s="6"/>
      <c r="AM2" s="6"/>
      <c r="AN2" s="6"/>
      <c r="AO2" s="6"/>
    </row>
    <row r="3" spans="1:41" ht="12.75" customHeight="1">
      <c r="A3" s="4" t="s">
        <v>3</v>
      </c>
      <c r="B3" s="4" t="s">
        <v>93</v>
      </c>
      <c r="C3" s="69" t="s">
        <v>470</v>
      </c>
      <c r="D3" s="69" t="s">
        <v>96</v>
      </c>
      <c r="E3" s="69" t="s">
        <v>294</v>
      </c>
      <c r="F3" s="69" t="s">
        <v>99</v>
      </c>
      <c r="G3" s="69" t="s">
        <v>401</v>
      </c>
      <c r="H3" s="69" t="s">
        <v>409</v>
      </c>
      <c r="I3" s="69" t="s">
        <v>105</v>
      </c>
      <c r="J3" s="69" t="s">
        <v>132</v>
      </c>
      <c r="K3" s="69" t="s">
        <v>403</v>
      </c>
      <c r="L3" s="69" t="s">
        <v>410</v>
      </c>
      <c r="M3" s="69" t="s">
        <v>109</v>
      </c>
      <c r="N3" s="69" t="s">
        <v>177</v>
      </c>
      <c r="O3" s="69" t="s">
        <v>404</v>
      </c>
      <c r="P3" s="69" t="s">
        <v>178</v>
      </c>
      <c r="Q3" s="69" t="s">
        <v>179</v>
      </c>
      <c r="R3" s="69" t="s">
        <v>111</v>
      </c>
      <c r="S3" s="69" t="s">
        <v>112</v>
      </c>
      <c r="T3" s="69" t="s">
        <v>113</v>
      </c>
      <c r="U3" s="69" t="s">
        <v>180</v>
      </c>
      <c r="V3" s="69" t="s">
        <v>405</v>
      </c>
      <c r="W3" s="69" t="s">
        <v>134</v>
      </c>
      <c r="X3" s="69" t="s">
        <v>411</v>
      </c>
      <c r="Y3" s="69" t="s">
        <v>406</v>
      </c>
      <c r="Z3" s="69" t="s">
        <v>412</v>
      </c>
      <c r="AA3" s="69" t="s">
        <v>119</v>
      </c>
      <c r="AB3" s="69" t="s">
        <v>188</v>
      </c>
      <c r="AC3" s="69" t="s">
        <v>397</v>
      </c>
      <c r="AD3" s="69" t="s">
        <v>334</v>
      </c>
      <c r="AE3" s="69" t="s">
        <v>407</v>
      </c>
      <c r="AF3" s="6"/>
      <c r="AG3" s="6"/>
      <c r="AH3" s="6"/>
      <c r="AI3" s="6"/>
      <c r="AJ3" s="6"/>
      <c r="AK3" s="6"/>
      <c r="AL3" s="6"/>
      <c r="AM3" s="6"/>
      <c r="AN3" s="6"/>
      <c r="AO3" s="6"/>
    </row>
    <row r="4" spans="1:41" ht="12.75" customHeight="1">
      <c r="A4" s="4" t="s">
        <v>7</v>
      </c>
      <c r="B4" s="5">
        <f t="shared" ref="B4:B80" si="0">SUM(C4:AE4)</f>
        <v>19</v>
      </c>
      <c r="C4" s="5">
        <v>2</v>
      </c>
      <c r="D4" s="5"/>
      <c r="E4" s="5">
        <v>1</v>
      </c>
      <c r="F4" s="6"/>
      <c r="G4" s="5"/>
      <c r="H4" s="6"/>
      <c r="I4" s="5"/>
      <c r="J4" s="5"/>
      <c r="K4" s="6"/>
      <c r="L4" s="6"/>
      <c r="M4" s="5">
        <v>1</v>
      </c>
      <c r="N4" s="6"/>
      <c r="O4" s="5">
        <v>1</v>
      </c>
      <c r="P4" s="6"/>
      <c r="Q4" s="6"/>
      <c r="R4" s="6"/>
      <c r="S4" s="6"/>
      <c r="T4" s="6"/>
      <c r="U4" s="5">
        <v>7</v>
      </c>
      <c r="V4" s="6"/>
      <c r="W4" s="6"/>
      <c r="X4" s="6"/>
      <c r="Y4" s="6"/>
      <c r="Z4" s="6"/>
      <c r="AA4" s="38">
        <v>6</v>
      </c>
      <c r="AB4" s="6"/>
      <c r="AC4" s="6"/>
      <c r="AD4" s="5">
        <v>1</v>
      </c>
      <c r="AE4" s="6"/>
      <c r="AF4" s="6"/>
      <c r="AG4" s="6"/>
      <c r="AH4" s="6"/>
      <c r="AI4" s="6"/>
      <c r="AJ4" s="6"/>
      <c r="AK4" s="6"/>
      <c r="AL4" s="6"/>
      <c r="AM4" s="6"/>
      <c r="AN4" s="6"/>
      <c r="AO4" s="6"/>
    </row>
    <row r="5" spans="1:41" ht="12.75" customHeight="1">
      <c r="A5" s="4" t="s">
        <v>8</v>
      </c>
      <c r="B5" s="5">
        <f t="shared" si="0"/>
        <v>5</v>
      </c>
      <c r="C5" s="5">
        <v>2</v>
      </c>
      <c r="D5" s="5"/>
      <c r="E5" s="5"/>
      <c r="F5" s="6"/>
      <c r="G5" s="5"/>
      <c r="H5" s="5">
        <v>1</v>
      </c>
      <c r="I5" s="5"/>
      <c r="J5" s="5"/>
      <c r="K5" s="6"/>
      <c r="L5" s="6"/>
      <c r="M5" s="6"/>
      <c r="N5" s="6"/>
      <c r="O5" s="6"/>
      <c r="P5" s="6"/>
      <c r="Q5" s="6"/>
      <c r="R5" s="6"/>
      <c r="S5" s="6"/>
      <c r="T5" s="6"/>
      <c r="U5" s="6"/>
      <c r="V5" s="6"/>
      <c r="W5" s="6"/>
      <c r="X5" s="5">
        <v>1</v>
      </c>
      <c r="Y5" s="5">
        <v>1</v>
      </c>
      <c r="Z5" s="6"/>
      <c r="AA5" s="38"/>
      <c r="AB5" s="6"/>
      <c r="AC5" s="6"/>
      <c r="AD5" s="6"/>
      <c r="AE5" s="6"/>
      <c r="AF5" s="6"/>
      <c r="AG5" s="6"/>
      <c r="AH5" s="6"/>
      <c r="AI5" s="6"/>
      <c r="AJ5" s="6"/>
      <c r="AK5" s="6"/>
      <c r="AL5" s="6"/>
      <c r="AM5" s="6"/>
      <c r="AN5" s="6"/>
      <c r="AO5" s="6"/>
    </row>
    <row r="6" spans="1:41" ht="12.75" customHeight="1">
      <c r="A6" s="4" t="s">
        <v>9</v>
      </c>
      <c r="B6" s="5">
        <f t="shared" si="0"/>
        <v>1</v>
      </c>
      <c r="C6" s="6"/>
      <c r="D6" s="5"/>
      <c r="E6" s="5"/>
      <c r="F6" s="6"/>
      <c r="G6" s="5"/>
      <c r="H6" s="5">
        <v>1</v>
      </c>
      <c r="I6" s="5"/>
      <c r="J6" s="5"/>
      <c r="K6" s="6"/>
      <c r="L6" s="6"/>
      <c r="M6" s="6"/>
      <c r="N6" s="6"/>
      <c r="O6" s="6"/>
      <c r="P6" s="6"/>
      <c r="Q6" s="6"/>
      <c r="R6" s="6"/>
      <c r="S6" s="6"/>
      <c r="T6" s="6"/>
      <c r="U6" s="6"/>
      <c r="V6" s="6"/>
      <c r="W6" s="6"/>
      <c r="X6" s="6"/>
      <c r="Y6" s="6"/>
      <c r="Z6" s="6"/>
      <c r="AA6" s="38"/>
      <c r="AB6" s="6"/>
      <c r="AC6" s="6"/>
      <c r="AD6" s="6"/>
      <c r="AE6" s="6"/>
      <c r="AF6" s="6"/>
      <c r="AG6" s="6"/>
      <c r="AH6" s="6"/>
      <c r="AI6" s="6"/>
      <c r="AJ6" s="6"/>
      <c r="AK6" s="6"/>
      <c r="AL6" s="6"/>
      <c r="AM6" s="6"/>
      <c r="AN6" s="6"/>
      <c r="AO6" s="6"/>
    </row>
    <row r="7" spans="1:41" ht="12.75" customHeight="1">
      <c r="A7" s="5"/>
      <c r="B7" s="5">
        <f t="shared" si="0"/>
        <v>0</v>
      </c>
      <c r="C7" s="6"/>
      <c r="D7" s="5"/>
      <c r="E7" s="5"/>
      <c r="F7" s="6"/>
      <c r="G7" s="5"/>
      <c r="H7" s="6"/>
      <c r="I7" s="5"/>
      <c r="J7" s="5"/>
      <c r="K7" s="6"/>
      <c r="L7" s="6"/>
      <c r="M7" s="6"/>
      <c r="N7" s="6"/>
      <c r="O7" s="6"/>
      <c r="P7" s="6"/>
      <c r="Q7" s="6"/>
      <c r="R7" s="6"/>
      <c r="S7" s="6"/>
      <c r="T7" s="6"/>
      <c r="U7" s="6"/>
      <c r="V7" s="6"/>
      <c r="W7" s="6"/>
      <c r="X7" s="6"/>
      <c r="Y7" s="6"/>
      <c r="Z7" s="6"/>
      <c r="AA7" s="38"/>
      <c r="AB7" s="6"/>
      <c r="AC7" s="6"/>
      <c r="AD7" s="6"/>
      <c r="AE7" s="6"/>
      <c r="AF7" s="6"/>
      <c r="AG7" s="6"/>
      <c r="AH7" s="6"/>
      <c r="AI7" s="6"/>
      <c r="AJ7" s="6"/>
      <c r="AK7" s="6"/>
      <c r="AL7" s="6"/>
      <c r="AM7" s="6"/>
      <c r="AN7" s="6"/>
      <c r="AO7" s="6"/>
    </row>
    <row r="8" spans="1:41" ht="12.75" customHeight="1">
      <c r="A8" s="4" t="s">
        <v>10</v>
      </c>
      <c r="B8" s="5">
        <f t="shared" si="0"/>
        <v>1</v>
      </c>
      <c r="C8" s="5">
        <v>1</v>
      </c>
      <c r="D8" s="5"/>
      <c r="E8" s="5"/>
      <c r="F8" s="6"/>
      <c r="G8" s="5"/>
      <c r="H8" s="6"/>
      <c r="I8" s="5"/>
      <c r="J8" s="5"/>
      <c r="K8" s="6"/>
      <c r="L8" s="6"/>
      <c r="M8" s="6"/>
      <c r="N8" s="6"/>
      <c r="O8" s="6"/>
      <c r="P8" s="6"/>
      <c r="Q8" s="6"/>
      <c r="R8" s="6"/>
      <c r="S8" s="6"/>
      <c r="T8" s="6"/>
      <c r="U8" s="6"/>
      <c r="V8" s="6"/>
      <c r="W8" s="6"/>
      <c r="X8" s="6"/>
      <c r="Y8" s="6"/>
      <c r="Z8" s="6"/>
      <c r="AA8" s="38"/>
      <c r="AB8" s="6"/>
      <c r="AC8" s="6"/>
      <c r="AD8" s="6"/>
      <c r="AE8" s="6"/>
      <c r="AF8" s="6"/>
      <c r="AG8" s="6"/>
      <c r="AH8" s="6"/>
      <c r="AI8" s="6"/>
      <c r="AJ8" s="6"/>
      <c r="AK8" s="6"/>
      <c r="AL8" s="6"/>
      <c r="AM8" s="6"/>
      <c r="AN8" s="6"/>
      <c r="AO8" s="6"/>
    </row>
    <row r="9" spans="1:41" ht="12.75" customHeight="1">
      <c r="A9" s="4" t="s">
        <v>11</v>
      </c>
      <c r="B9" s="5">
        <f t="shared" si="0"/>
        <v>117</v>
      </c>
      <c r="C9" s="5">
        <v>14</v>
      </c>
      <c r="D9" s="5"/>
      <c r="E9" s="5"/>
      <c r="F9" s="6"/>
      <c r="G9" s="5"/>
      <c r="H9" s="5">
        <v>7</v>
      </c>
      <c r="I9" s="5"/>
      <c r="J9" s="5"/>
      <c r="K9" s="5">
        <v>20</v>
      </c>
      <c r="L9" s="5">
        <v>3</v>
      </c>
      <c r="M9" s="6"/>
      <c r="N9" s="5">
        <v>1</v>
      </c>
      <c r="O9" s="5">
        <v>1</v>
      </c>
      <c r="P9" s="5">
        <v>4</v>
      </c>
      <c r="Q9" s="6"/>
      <c r="R9" s="5">
        <v>3</v>
      </c>
      <c r="S9" s="6"/>
      <c r="T9" s="5">
        <v>2</v>
      </c>
      <c r="U9" s="5">
        <v>2</v>
      </c>
      <c r="V9" s="5">
        <v>4</v>
      </c>
      <c r="W9" s="5">
        <v>8</v>
      </c>
      <c r="X9" s="5">
        <v>1</v>
      </c>
      <c r="Y9" s="5">
        <v>3</v>
      </c>
      <c r="Z9" s="5">
        <v>13</v>
      </c>
      <c r="AA9" s="38">
        <v>16</v>
      </c>
      <c r="AB9" s="5">
        <v>5</v>
      </c>
      <c r="AC9" s="5">
        <v>5</v>
      </c>
      <c r="AD9" s="6"/>
      <c r="AE9" s="5">
        <v>5</v>
      </c>
      <c r="AF9" s="6"/>
      <c r="AG9" s="6"/>
      <c r="AH9" s="6"/>
      <c r="AI9" s="6"/>
      <c r="AJ9" s="6"/>
      <c r="AK9" s="6"/>
      <c r="AL9" s="6"/>
      <c r="AM9" s="6"/>
      <c r="AN9" s="6"/>
      <c r="AO9" s="6"/>
    </row>
    <row r="10" spans="1:41" ht="12.75" customHeight="1">
      <c r="A10" s="5" t="s">
        <v>12</v>
      </c>
      <c r="B10" s="5">
        <f t="shared" si="0"/>
        <v>0</v>
      </c>
      <c r="C10" s="6"/>
      <c r="D10" s="5"/>
      <c r="E10" s="5"/>
      <c r="F10" s="6"/>
      <c r="G10" s="5"/>
      <c r="H10" s="6"/>
      <c r="I10" s="5"/>
      <c r="J10" s="5"/>
      <c r="K10" s="6"/>
      <c r="L10" s="6"/>
      <c r="M10" s="6"/>
      <c r="N10" s="6"/>
      <c r="O10" s="6"/>
      <c r="P10" s="6"/>
      <c r="Q10" s="6"/>
      <c r="R10" s="6"/>
      <c r="S10" s="6"/>
      <c r="T10" s="6"/>
      <c r="U10" s="6"/>
      <c r="V10" s="6"/>
      <c r="W10" s="6"/>
      <c r="X10" s="6"/>
      <c r="Y10" s="6"/>
      <c r="Z10" s="6"/>
      <c r="AA10" s="38"/>
      <c r="AB10" s="6"/>
      <c r="AC10" s="6"/>
      <c r="AD10" s="6"/>
      <c r="AE10" s="6"/>
      <c r="AF10" s="6"/>
      <c r="AG10" s="6"/>
      <c r="AH10" s="6"/>
      <c r="AI10" s="6"/>
      <c r="AJ10" s="6"/>
      <c r="AK10" s="6"/>
      <c r="AL10" s="6"/>
      <c r="AM10" s="6"/>
      <c r="AN10" s="6"/>
      <c r="AO10" s="6"/>
    </row>
    <row r="11" spans="1:41" ht="12.75" customHeight="1">
      <c r="A11" s="4" t="s">
        <v>126</v>
      </c>
      <c r="B11" s="5">
        <f t="shared" si="0"/>
        <v>118</v>
      </c>
      <c r="C11" s="6"/>
      <c r="D11" s="5">
        <v>2</v>
      </c>
      <c r="E11" s="5">
        <v>2</v>
      </c>
      <c r="F11" s="6"/>
      <c r="G11" s="5"/>
      <c r="H11" s="5">
        <v>8</v>
      </c>
      <c r="I11" s="5"/>
      <c r="J11" s="5"/>
      <c r="K11" s="5">
        <v>50</v>
      </c>
      <c r="L11" s="5">
        <v>2</v>
      </c>
      <c r="M11" s="6"/>
      <c r="N11" s="5" t="s">
        <v>471</v>
      </c>
      <c r="O11" s="5">
        <v>9</v>
      </c>
      <c r="P11" s="5">
        <v>3</v>
      </c>
      <c r="Q11" s="6"/>
      <c r="R11" s="6"/>
      <c r="S11" s="6"/>
      <c r="T11" s="6"/>
      <c r="U11" s="6"/>
      <c r="V11" s="5">
        <v>3</v>
      </c>
      <c r="W11" s="6"/>
      <c r="X11" s="6"/>
      <c r="Y11" s="6"/>
      <c r="Z11" s="5">
        <v>21</v>
      </c>
      <c r="AA11" s="38">
        <v>5</v>
      </c>
      <c r="AB11" s="6"/>
      <c r="AC11" s="5">
        <v>4</v>
      </c>
      <c r="AD11" s="5">
        <v>2</v>
      </c>
      <c r="AE11" s="5">
        <v>7</v>
      </c>
      <c r="AF11" s="6"/>
      <c r="AG11" s="6"/>
      <c r="AH11" s="6"/>
      <c r="AI11" s="6"/>
      <c r="AJ11" s="6"/>
      <c r="AK11" s="6"/>
      <c r="AL11" s="6"/>
      <c r="AM11" s="6"/>
      <c r="AN11" s="6"/>
      <c r="AO11" s="6"/>
    </row>
    <row r="12" spans="1:41" ht="12.75" customHeight="1">
      <c r="A12" s="4" t="s">
        <v>127</v>
      </c>
      <c r="B12" s="5">
        <f t="shared" si="0"/>
        <v>99</v>
      </c>
      <c r="C12" s="5">
        <v>1</v>
      </c>
      <c r="D12" s="5"/>
      <c r="E12" s="5"/>
      <c r="F12" s="6"/>
      <c r="G12" s="5"/>
      <c r="H12" s="5">
        <v>7</v>
      </c>
      <c r="I12" s="5"/>
      <c r="J12" s="5"/>
      <c r="K12" s="5">
        <v>30</v>
      </c>
      <c r="L12" s="5">
        <v>1</v>
      </c>
      <c r="M12" s="6"/>
      <c r="N12" s="6"/>
      <c r="O12" s="6"/>
      <c r="P12" s="5">
        <v>1</v>
      </c>
      <c r="Q12" s="6"/>
      <c r="R12" s="6"/>
      <c r="S12" s="6"/>
      <c r="T12" s="5">
        <v>4</v>
      </c>
      <c r="U12" s="5">
        <v>15</v>
      </c>
      <c r="V12" s="6"/>
      <c r="W12" s="6"/>
      <c r="X12" s="6"/>
      <c r="Y12" s="5">
        <v>26</v>
      </c>
      <c r="Z12" s="5">
        <v>4</v>
      </c>
      <c r="AA12" s="38">
        <v>8</v>
      </c>
      <c r="AB12" s="6"/>
      <c r="AC12" s="5">
        <v>2</v>
      </c>
      <c r="AD12" s="6"/>
      <c r="AE12" s="6"/>
      <c r="AF12" s="6"/>
      <c r="AG12" s="6"/>
      <c r="AH12" s="6"/>
      <c r="AI12" s="6"/>
      <c r="AJ12" s="6"/>
      <c r="AK12" s="6"/>
      <c r="AL12" s="6"/>
      <c r="AM12" s="6"/>
      <c r="AN12" s="6"/>
      <c r="AO12" s="6"/>
    </row>
    <row r="13" spans="1:41" ht="12.75" customHeight="1">
      <c r="A13" s="5"/>
      <c r="B13" s="5">
        <f t="shared" si="0"/>
        <v>0</v>
      </c>
      <c r="C13" s="6"/>
      <c r="D13" s="5"/>
      <c r="E13" s="5"/>
      <c r="F13" s="6"/>
      <c r="G13" s="5"/>
      <c r="H13" s="6"/>
      <c r="I13" s="5"/>
      <c r="J13" s="5"/>
      <c r="K13" s="6"/>
      <c r="L13" s="6"/>
      <c r="M13" s="6"/>
      <c r="N13" s="6"/>
      <c r="O13" s="6"/>
      <c r="P13" s="6"/>
      <c r="Q13" s="6"/>
      <c r="R13" s="6"/>
      <c r="S13" s="6"/>
      <c r="T13" s="6"/>
      <c r="U13" s="6"/>
      <c r="V13" s="6"/>
      <c r="W13" s="6"/>
      <c r="X13" s="6"/>
      <c r="Y13" s="6"/>
      <c r="Z13" s="6"/>
      <c r="AA13" s="38"/>
      <c r="AB13" s="6"/>
      <c r="AC13" s="6"/>
      <c r="AD13" s="6"/>
      <c r="AE13" s="6"/>
      <c r="AF13" s="6"/>
      <c r="AG13" s="6"/>
      <c r="AH13" s="6"/>
      <c r="AI13" s="6"/>
      <c r="AJ13" s="6"/>
      <c r="AK13" s="6"/>
      <c r="AL13" s="6"/>
      <c r="AM13" s="6"/>
      <c r="AN13" s="6"/>
      <c r="AO13" s="6"/>
    </row>
    <row r="14" spans="1:41" ht="12.75" customHeight="1">
      <c r="A14" s="4" t="s">
        <v>16</v>
      </c>
      <c r="B14" s="5">
        <f t="shared" si="0"/>
        <v>22</v>
      </c>
      <c r="C14" s="6"/>
      <c r="D14" s="5"/>
      <c r="E14" s="5"/>
      <c r="F14" s="6"/>
      <c r="G14" s="5"/>
      <c r="H14" s="6"/>
      <c r="I14" s="5"/>
      <c r="J14" s="5"/>
      <c r="K14" s="6"/>
      <c r="L14" s="6"/>
      <c r="M14" s="6"/>
      <c r="N14" s="6"/>
      <c r="O14" s="5">
        <v>22</v>
      </c>
      <c r="P14" s="6"/>
      <c r="Q14" s="6"/>
      <c r="R14" s="6"/>
      <c r="S14" s="6"/>
      <c r="T14" s="6"/>
      <c r="U14" s="6"/>
      <c r="V14" s="6"/>
      <c r="W14" s="6"/>
      <c r="X14" s="6"/>
      <c r="Y14" s="6"/>
      <c r="Z14" s="6"/>
      <c r="AA14" s="38"/>
      <c r="AB14" s="6"/>
      <c r="AC14" s="6"/>
      <c r="AD14" s="6"/>
      <c r="AE14" s="6"/>
      <c r="AF14" s="6"/>
      <c r="AG14" s="6"/>
      <c r="AH14" s="6"/>
      <c r="AI14" s="6"/>
      <c r="AJ14" s="6"/>
      <c r="AK14" s="6"/>
      <c r="AL14" s="6"/>
      <c r="AM14" s="6"/>
      <c r="AN14" s="6"/>
      <c r="AO14" s="6"/>
    </row>
    <row r="15" spans="1:41" ht="12.75" customHeight="1">
      <c r="A15" s="4" t="s">
        <v>17</v>
      </c>
      <c r="B15" s="5">
        <f t="shared" si="0"/>
        <v>3</v>
      </c>
      <c r="C15" s="6"/>
      <c r="D15" s="5"/>
      <c r="E15" s="5"/>
      <c r="F15" s="6"/>
      <c r="G15" s="5"/>
      <c r="H15" s="5">
        <v>1</v>
      </c>
      <c r="I15" s="5"/>
      <c r="J15" s="5"/>
      <c r="K15" s="6"/>
      <c r="L15" s="6"/>
      <c r="M15" s="6"/>
      <c r="N15" s="6"/>
      <c r="O15" s="6"/>
      <c r="P15" s="6"/>
      <c r="Q15" s="6"/>
      <c r="R15" s="6"/>
      <c r="S15" s="6"/>
      <c r="T15" s="6"/>
      <c r="U15" s="6"/>
      <c r="V15" s="6"/>
      <c r="W15" s="6"/>
      <c r="X15" s="6"/>
      <c r="Y15" s="6"/>
      <c r="Z15" s="6"/>
      <c r="AA15" s="38">
        <v>2</v>
      </c>
      <c r="AB15" s="6"/>
      <c r="AC15" s="6"/>
      <c r="AD15" s="6"/>
      <c r="AE15" s="6"/>
      <c r="AF15" s="6"/>
      <c r="AG15" s="6"/>
      <c r="AH15" s="6"/>
      <c r="AI15" s="6"/>
      <c r="AJ15" s="6"/>
      <c r="AK15" s="6"/>
      <c r="AL15" s="6"/>
      <c r="AM15" s="6"/>
      <c r="AN15" s="6"/>
      <c r="AO15" s="6"/>
    </row>
    <row r="16" spans="1:41" ht="12.75" customHeight="1">
      <c r="A16" s="4" t="s">
        <v>18</v>
      </c>
      <c r="B16" s="5">
        <f t="shared" si="0"/>
        <v>1</v>
      </c>
      <c r="C16" s="6"/>
      <c r="D16" s="5"/>
      <c r="E16" s="5"/>
      <c r="F16" s="6"/>
      <c r="G16" s="5"/>
      <c r="H16" s="6"/>
      <c r="I16" s="5"/>
      <c r="J16" s="5"/>
      <c r="K16" s="6"/>
      <c r="L16" s="6"/>
      <c r="M16" s="6"/>
      <c r="N16" s="6"/>
      <c r="O16" s="5">
        <v>1</v>
      </c>
      <c r="P16" s="6"/>
      <c r="Q16" s="6"/>
      <c r="R16" s="6"/>
      <c r="S16" s="6"/>
      <c r="T16" s="6"/>
      <c r="U16" s="6"/>
      <c r="V16" s="6"/>
      <c r="W16" s="6"/>
      <c r="X16" s="6"/>
      <c r="Y16" s="6"/>
      <c r="Z16" s="6"/>
      <c r="AA16" s="38"/>
      <c r="AB16" s="6"/>
      <c r="AC16" s="6"/>
      <c r="AD16" s="6"/>
      <c r="AE16" s="6"/>
      <c r="AF16" s="6"/>
      <c r="AG16" s="6"/>
      <c r="AH16" s="6"/>
      <c r="AI16" s="6"/>
      <c r="AJ16" s="6"/>
      <c r="AK16" s="6"/>
      <c r="AL16" s="6"/>
      <c r="AM16" s="6"/>
      <c r="AN16" s="6"/>
      <c r="AO16" s="6"/>
    </row>
    <row r="17" spans="1:41" ht="12.75" customHeight="1">
      <c r="A17" s="4" t="s">
        <v>19</v>
      </c>
      <c r="B17" s="5">
        <f t="shared" si="0"/>
        <v>2</v>
      </c>
      <c r="C17" s="6"/>
      <c r="D17" s="5"/>
      <c r="E17" s="5"/>
      <c r="F17" s="6"/>
      <c r="G17" s="5"/>
      <c r="H17" s="5">
        <v>1</v>
      </c>
      <c r="I17" s="5"/>
      <c r="J17" s="5"/>
      <c r="K17" s="6"/>
      <c r="L17" s="6"/>
      <c r="M17" s="6"/>
      <c r="N17" s="6"/>
      <c r="O17" s="6"/>
      <c r="P17" s="6"/>
      <c r="Q17" s="6"/>
      <c r="R17" s="6"/>
      <c r="S17" s="6"/>
      <c r="T17" s="6"/>
      <c r="U17" s="6"/>
      <c r="V17" s="6"/>
      <c r="W17" s="6"/>
      <c r="X17" s="6"/>
      <c r="Y17" s="6"/>
      <c r="Z17" s="6"/>
      <c r="AA17" s="38">
        <v>1</v>
      </c>
      <c r="AB17" s="6"/>
      <c r="AC17" s="6"/>
      <c r="AD17" s="6"/>
      <c r="AE17" s="6"/>
      <c r="AF17" s="6"/>
      <c r="AG17" s="6"/>
      <c r="AH17" s="6"/>
      <c r="AI17" s="6"/>
      <c r="AJ17" s="6"/>
      <c r="AK17" s="6"/>
      <c r="AL17" s="6"/>
      <c r="AM17" s="6"/>
      <c r="AN17" s="6"/>
      <c r="AO17" s="6"/>
    </row>
    <row r="18" spans="1:41" ht="12.75" customHeight="1">
      <c r="A18" s="4" t="s">
        <v>20</v>
      </c>
      <c r="B18" s="5">
        <f t="shared" si="0"/>
        <v>4</v>
      </c>
      <c r="C18" s="6"/>
      <c r="D18" s="5"/>
      <c r="E18" s="5"/>
      <c r="F18" s="6"/>
      <c r="G18" s="5"/>
      <c r="H18" s="5">
        <v>2</v>
      </c>
      <c r="I18" s="5"/>
      <c r="J18" s="5"/>
      <c r="K18" s="6"/>
      <c r="L18" s="6"/>
      <c r="M18" s="6"/>
      <c r="N18" s="6"/>
      <c r="O18" s="6"/>
      <c r="P18" s="6"/>
      <c r="Q18" s="6"/>
      <c r="R18" s="6"/>
      <c r="S18" s="6"/>
      <c r="T18" s="6"/>
      <c r="U18" s="6"/>
      <c r="V18" s="6"/>
      <c r="W18" s="5">
        <v>1</v>
      </c>
      <c r="X18" s="6"/>
      <c r="Y18" s="6"/>
      <c r="Z18" s="6"/>
      <c r="AA18" s="38">
        <v>1</v>
      </c>
      <c r="AB18" s="6"/>
      <c r="AC18" s="6"/>
      <c r="AD18" s="6"/>
      <c r="AE18" s="6"/>
      <c r="AF18" s="6"/>
      <c r="AG18" s="6"/>
      <c r="AH18" s="6"/>
      <c r="AI18" s="6"/>
      <c r="AJ18" s="6"/>
      <c r="AK18" s="6"/>
      <c r="AL18" s="6"/>
      <c r="AM18" s="6"/>
      <c r="AN18" s="6"/>
      <c r="AO18" s="6"/>
    </row>
    <row r="19" spans="1:41" ht="12.75" customHeight="1">
      <c r="A19" s="4" t="s">
        <v>22</v>
      </c>
      <c r="B19" s="5">
        <f t="shared" si="0"/>
        <v>13</v>
      </c>
      <c r="C19" s="5">
        <v>7</v>
      </c>
      <c r="D19" s="5"/>
      <c r="E19" s="5"/>
      <c r="F19" s="6"/>
      <c r="G19" s="5"/>
      <c r="H19" s="5">
        <v>4</v>
      </c>
      <c r="I19" s="5"/>
      <c r="J19" s="5"/>
      <c r="K19" s="6"/>
      <c r="L19" s="6"/>
      <c r="M19" s="6"/>
      <c r="N19" s="6"/>
      <c r="O19" s="6"/>
      <c r="P19" s="6"/>
      <c r="Q19" s="6"/>
      <c r="R19" s="6"/>
      <c r="S19" s="6"/>
      <c r="T19" s="6"/>
      <c r="U19" s="6"/>
      <c r="V19" s="6"/>
      <c r="W19" s="6"/>
      <c r="X19" s="6"/>
      <c r="Y19" s="6"/>
      <c r="Z19" s="6"/>
      <c r="AA19" s="38">
        <v>2</v>
      </c>
      <c r="AB19" s="6"/>
      <c r="AC19" s="6"/>
      <c r="AD19" s="6"/>
      <c r="AE19" s="6"/>
      <c r="AF19" s="6"/>
      <c r="AG19" s="6"/>
      <c r="AH19" s="6"/>
      <c r="AI19" s="6"/>
      <c r="AJ19" s="6"/>
      <c r="AK19" s="6"/>
      <c r="AL19" s="6"/>
      <c r="AM19" s="6"/>
      <c r="AN19" s="6"/>
      <c r="AO19" s="6"/>
    </row>
    <row r="20" spans="1:41" ht="12.75" customHeight="1">
      <c r="A20" s="5" t="s">
        <v>23</v>
      </c>
      <c r="B20" s="5">
        <f t="shared" si="0"/>
        <v>0</v>
      </c>
      <c r="C20" s="6"/>
      <c r="D20" s="5"/>
      <c r="E20" s="5"/>
      <c r="F20" s="6"/>
      <c r="G20" s="5"/>
      <c r="H20" s="6"/>
      <c r="I20" s="5"/>
      <c r="J20" s="5"/>
      <c r="K20" s="6"/>
      <c r="L20" s="6"/>
      <c r="M20" s="6"/>
      <c r="N20" s="6"/>
      <c r="O20" s="6"/>
      <c r="P20" s="6"/>
      <c r="Q20" s="6"/>
      <c r="R20" s="6"/>
      <c r="S20" s="6"/>
      <c r="T20" s="6"/>
      <c r="U20" s="6"/>
      <c r="V20" s="6"/>
      <c r="W20" s="6"/>
      <c r="X20" s="6"/>
      <c r="Y20" s="6"/>
      <c r="Z20" s="6"/>
      <c r="AA20" s="38"/>
      <c r="AB20" s="6"/>
      <c r="AC20" s="6"/>
      <c r="AD20" s="6"/>
      <c r="AE20" s="6"/>
      <c r="AF20" s="6"/>
      <c r="AG20" s="6"/>
      <c r="AH20" s="6"/>
      <c r="AI20" s="6"/>
      <c r="AJ20" s="6"/>
      <c r="AK20" s="6"/>
      <c r="AL20" s="6"/>
      <c r="AM20" s="6"/>
      <c r="AN20" s="6"/>
      <c r="AO20" s="6"/>
    </row>
    <row r="21" spans="1:41" ht="12.75" customHeight="1">
      <c r="A21" s="75" t="s">
        <v>24</v>
      </c>
      <c r="B21" s="5">
        <f t="shared" si="0"/>
        <v>1</v>
      </c>
      <c r="C21" s="5">
        <v>1</v>
      </c>
      <c r="D21" s="5"/>
      <c r="E21" s="5"/>
      <c r="F21" s="6"/>
      <c r="G21" s="5"/>
      <c r="H21" s="6"/>
      <c r="I21" s="5"/>
      <c r="J21" s="5"/>
      <c r="K21" s="6"/>
      <c r="L21" s="6"/>
      <c r="M21" s="6"/>
      <c r="N21" s="6"/>
      <c r="O21" s="6"/>
      <c r="P21" s="6"/>
      <c r="Q21" s="6"/>
      <c r="R21" s="6"/>
      <c r="S21" s="6"/>
      <c r="T21" s="6"/>
      <c r="U21" s="6"/>
      <c r="V21" s="6"/>
      <c r="W21" s="6"/>
      <c r="X21" s="6"/>
      <c r="Y21" s="6"/>
      <c r="Z21" s="6"/>
      <c r="AA21" s="38"/>
      <c r="AB21" s="6"/>
      <c r="AC21" s="6"/>
      <c r="AD21" s="6"/>
      <c r="AE21" s="6"/>
      <c r="AF21" s="6"/>
      <c r="AG21" s="6"/>
      <c r="AH21" s="6"/>
      <c r="AI21" s="6"/>
      <c r="AJ21" s="6"/>
      <c r="AK21" s="6"/>
      <c r="AL21" s="6"/>
      <c r="AM21" s="6"/>
      <c r="AN21" s="6"/>
      <c r="AO21" s="6"/>
    </row>
    <row r="22" spans="1:41" ht="12.75" customHeight="1">
      <c r="A22" s="75" t="s">
        <v>25</v>
      </c>
      <c r="B22" s="5">
        <f t="shared" si="0"/>
        <v>1</v>
      </c>
      <c r="C22" s="6"/>
      <c r="D22" s="5"/>
      <c r="E22" s="5"/>
      <c r="F22" s="6"/>
      <c r="G22" s="5"/>
      <c r="H22" s="6"/>
      <c r="I22" s="5"/>
      <c r="J22" s="5"/>
      <c r="K22" s="6"/>
      <c r="L22" s="6"/>
      <c r="M22" s="6"/>
      <c r="N22" s="5">
        <v>1</v>
      </c>
      <c r="O22" s="6"/>
      <c r="P22" s="6"/>
      <c r="Q22" s="6"/>
      <c r="R22" s="6"/>
      <c r="S22" s="6"/>
      <c r="T22" s="6"/>
      <c r="U22" s="6"/>
      <c r="V22" s="6"/>
      <c r="W22" s="6"/>
      <c r="X22" s="6"/>
      <c r="Y22" s="6"/>
      <c r="Z22" s="6"/>
      <c r="AA22" s="38"/>
      <c r="AB22" s="6"/>
      <c r="AC22" s="6"/>
      <c r="AD22" s="6"/>
      <c r="AE22" s="6"/>
      <c r="AF22" s="6"/>
      <c r="AG22" s="6"/>
      <c r="AH22" s="6"/>
      <c r="AI22" s="6"/>
      <c r="AJ22" s="6"/>
      <c r="AK22" s="6"/>
      <c r="AL22" s="6"/>
      <c r="AM22" s="6"/>
      <c r="AN22" s="6"/>
      <c r="AO22" s="6"/>
    </row>
    <row r="23" spans="1:41" ht="12.75" customHeight="1">
      <c r="A23" s="5" t="s">
        <v>413</v>
      </c>
      <c r="B23" s="5">
        <f t="shared" si="0"/>
        <v>0</v>
      </c>
      <c r="C23" s="6"/>
      <c r="D23" s="5"/>
      <c r="E23" s="5"/>
      <c r="F23" s="6"/>
      <c r="G23" s="5"/>
      <c r="H23" s="6"/>
      <c r="I23" s="5"/>
      <c r="J23" s="5"/>
      <c r="K23" s="6"/>
      <c r="L23" s="6"/>
      <c r="M23" s="6"/>
      <c r="N23" s="6"/>
      <c r="O23" s="6"/>
      <c r="P23" s="6"/>
      <c r="Q23" s="6"/>
      <c r="R23" s="6"/>
      <c r="S23" s="6"/>
      <c r="T23" s="6"/>
      <c r="U23" s="6"/>
      <c r="V23" s="6"/>
      <c r="W23" s="6"/>
      <c r="X23" s="6"/>
      <c r="Y23" s="6"/>
      <c r="Z23" s="6"/>
      <c r="AA23" s="38"/>
      <c r="AB23" s="6"/>
      <c r="AC23" s="6"/>
      <c r="AD23" s="6"/>
      <c r="AE23" s="6"/>
      <c r="AF23" s="6"/>
      <c r="AG23" s="6"/>
      <c r="AH23" s="6"/>
      <c r="AI23" s="6"/>
      <c r="AJ23" s="6"/>
      <c r="AK23" s="6"/>
      <c r="AL23" s="6"/>
      <c r="AM23" s="6"/>
      <c r="AN23" s="6"/>
      <c r="AO23" s="6"/>
    </row>
    <row r="24" spans="1:41" ht="12.75" customHeight="1">
      <c r="A24" s="73" t="s">
        <v>128</v>
      </c>
      <c r="B24" s="5">
        <f t="shared" si="0"/>
        <v>2</v>
      </c>
      <c r="C24" s="6"/>
      <c r="D24" s="5"/>
      <c r="E24" s="5"/>
      <c r="F24" s="6"/>
      <c r="G24" s="5"/>
      <c r="H24" s="5">
        <v>2</v>
      </c>
      <c r="I24" s="5"/>
      <c r="J24" s="5"/>
      <c r="K24" s="6"/>
      <c r="L24" s="6"/>
      <c r="M24" s="6"/>
      <c r="N24" s="6"/>
      <c r="O24" s="6"/>
      <c r="P24" s="6"/>
      <c r="Q24" s="6"/>
      <c r="R24" s="6"/>
      <c r="S24" s="6"/>
      <c r="T24" s="6"/>
      <c r="U24" s="6"/>
      <c r="V24" s="6"/>
      <c r="W24" s="6"/>
      <c r="X24" s="6"/>
      <c r="Y24" s="6"/>
      <c r="Z24" s="6"/>
      <c r="AA24" s="38"/>
      <c r="AB24" s="6"/>
      <c r="AC24" s="6"/>
      <c r="AD24" s="6"/>
      <c r="AE24" s="6"/>
      <c r="AF24" s="6"/>
      <c r="AG24" s="6"/>
      <c r="AH24" s="6"/>
      <c r="AI24" s="6"/>
      <c r="AJ24" s="6"/>
      <c r="AK24" s="6"/>
      <c r="AL24" s="6"/>
      <c r="AM24" s="6"/>
      <c r="AN24" s="6"/>
      <c r="AO24" s="6"/>
    </row>
    <row r="25" spans="1:41" ht="12.75" customHeight="1">
      <c r="A25" s="5"/>
      <c r="B25" s="5">
        <f t="shared" si="0"/>
        <v>0</v>
      </c>
      <c r="C25" s="6"/>
      <c r="D25" s="5"/>
      <c r="E25" s="5"/>
      <c r="F25" s="6"/>
      <c r="G25" s="5"/>
      <c r="H25" s="6"/>
      <c r="I25" s="5"/>
      <c r="J25" s="5"/>
      <c r="K25" s="6"/>
      <c r="L25" s="6"/>
      <c r="M25" s="6"/>
      <c r="N25" s="6"/>
      <c r="O25" s="6"/>
      <c r="P25" s="6"/>
      <c r="Q25" s="6"/>
      <c r="R25" s="6"/>
      <c r="S25" s="6"/>
      <c r="T25" s="6"/>
      <c r="U25" s="6"/>
      <c r="V25" s="6"/>
      <c r="W25" s="6"/>
      <c r="X25" s="6"/>
      <c r="Y25" s="6"/>
      <c r="Z25" s="6"/>
      <c r="AA25" s="38"/>
      <c r="AB25" s="6"/>
      <c r="AC25" s="6"/>
      <c r="AD25" s="6"/>
      <c r="AE25" s="6"/>
      <c r="AF25" s="6"/>
      <c r="AG25" s="6"/>
      <c r="AH25" s="6"/>
      <c r="AI25" s="6"/>
      <c r="AJ25" s="6"/>
      <c r="AK25" s="6"/>
      <c r="AL25" s="6"/>
      <c r="AM25" s="6"/>
      <c r="AN25" s="6"/>
      <c r="AO25" s="6"/>
    </row>
    <row r="26" spans="1:41" ht="12.75" customHeight="1">
      <c r="A26" s="4" t="s">
        <v>27</v>
      </c>
      <c r="B26" s="5">
        <f t="shared" si="0"/>
        <v>223</v>
      </c>
      <c r="C26" s="5">
        <v>11</v>
      </c>
      <c r="D26" s="5">
        <v>1</v>
      </c>
      <c r="E26" s="5">
        <v>17</v>
      </c>
      <c r="F26" s="6"/>
      <c r="G26" s="5">
        <v>10</v>
      </c>
      <c r="H26" s="5">
        <v>38</v>
      </c>
      <c r="I26" s="5"/>
      <c r="J26" s="5"/>
      <c r="K26" s="5">
        <v>6</v>
      </c>
      <c r="L26" s="6"/>
      <c r="M26" s="5">
        <v>1</v>
      </c>
      <c r="N26" s="5">
        <v>4</v>
      </c>
      <c r="O26" s="5">
        <v>23</v>
      </c>
      <c r="P26" s="5">
        <v>6</v>
      </c>
      <c r="Q26" s="5">
        <v>2</v>
      </c>
      <c r="R26" s="5">
        <v>2</v>
      </c>
      <c r="S26" s="5">
        <v>2</v>
      </c>
      <c r="T26" s="5">
        <v>4</v>
      </c>
      <c r="U26" s="6"/>
      <c r="V26" s="6"/>
      <c r="W26" s="6"/>
      <c r="X26" s="5">
        <v>1</v>
      </c>
      <c r="Y26" s="6"/>
      <c r="Z26" s="5">
        <v>4</v>
      </c>
      <c r="AA26" s="38">
        <v>82</v>
      </c>
      <c r="AB26" s="5">
        <v>2</v>
      </c>
      <c r="AC26" s="5">
        <v>4</v>
      </c>
      <c r="AD26" s="6"/>
      <c r="AE26" s="5">
        <v>3</v>
      </c>
      <c r="AF26" s="6"/>
      <c r="AG26" s="6"/>
      <c r="AH26" s="6"/>
      <c r="AI26" s="6"/>
      <c r="AJ26" s="6"/>
      <c r="AK26" s="6"/>
      <c r="AL26" s="6"/>
      <c r="AM26" s="6"/>
      <c r="AN26" s="6"/>
      <c r="AO26" s="6"/>
    </row>
    <row r="27" spans="1:41" ht="12.75" customHeight="1">
      <c r="A27" s="4" t="s">
        <v>28</v>
      </c>
      <c r="B27" s="5">
        <f t="shared" si="0"/>
        <v>6</v>
      </c>
      <c r="C27" s="6"/>
      <c r="D27" s="5"/>
      <c r="E27" s="5"/>
      <c r="F27" s="6"/>
      <c r="G27" s="5">
        <v>2</v>
      </c>
      <c r="H27" s="5">
        <v>3</v>
      </c>
      <c r="I27" s="5"/>
      <c r="J27" s="5"/>
      <c r="K27" s="6"/>
      <c r="L27" s="6"/>
      <c r="M27" s="6"/>
      <c r="N27" s="6"/>
      <c r="O27" s="5">
        <v>1</v>
      </c>
      <c r="P27" s="6"/>
      <c r="Q27" s="6"/>
      <c r="R27" s="6"/>
      <c r="S27" s="6"/>
      <c r="T27" s="6"/>
      <c r="U27" s="6"/>
      <c r="V27" s="6"/>
      <c r="W27" s="6"/>
      <c r="X27" s="6"/>
      <c r="Y27" s="6"/>
      <c r="Z27" s="6"/>
      <c r="AA27" s="38"/>
      <c r="AB27" s="6"/>
      <c r="AC27" s="6"/>
      <c r="AD27" s="6"/>
      <c r="AE27" s="6"/>
      <c r="AF27" s="6"/>
      <c r="AG27" s="6"/>
      <c r="AH27" s="6"/>
      <c r="AI27" s="6"/>
      <c r="AJ27" s="6"/>
      <c r="AK27" s="6"/>
      <c r="AL27" s="6"/>
      <c r="AM27" s="6"/>
      <c r="AN27" s="6"/>
      <c r="AO27" s="6"/>
    </row>
    <row r="28" spans="1:41" ht="12.75" customHeight="1">
      <c r="A28" s="5"/>
      <c r="B28" s="5">
        <f t="shared" si="0"/>
        <v>0</v>
      </c>
      <c r="C28" s="6"/>
      <c r="D28" s="5"/>
      <c r="E28" s="5"/>
      <c r="F28" s="6"/>
      <c r="G28" s="5"/>
      <c r="H28" s="6"/>
      <c r="I28" s="5"/>
      <c r="J28" s="5"/>
      <c r="K28" s="6"/>
      <c r="L28" s="6"/>
      <c r="M28" s="6"/>
      <c r="N28" s="6"/>
      <c r="O28" s="6"/>
      <c r="P28" s="6"/>
      <c r="Q28" s="6"/>
      <c r="R28" s="6"/>
      <c r="S28" s="6"/>
      <c r="T28" s="6"/>
      <c r="U28" s="6"/>
      <c r="V28" s="6"/>
      <c r="W28" s="6"/>
      <c r="X28" s="6"/>
      <c r="Y28" s="6"/>
      <c r="Z28" s="6"/>
      <c r="AA28" s="38"/>
      <c r="AB28" s="6"/>
      <c r="AC28" s="6"/>
      <c r="AD28" s="6"/>
      <c r="AE28" s="6"/>
      <c r="AF28" s="6"/>
      <c r="AG28" s="6"/>
      <c r="AH28" s="6"/>
      <c r="AI28" s="6"/>
      <c r="AJ28" s="6"/>
      <c r="AK28" s="6"/>
      <c r="AL28" s="6"/>
      <c r="AM28" s="6"/>
      <c r="AN28" s="6"/>
      <c r="AO28" s="6"/>
    </row>
    <row r="29" spans="1:41" ht="12.75" customHeight="1">
      <c r="A29" s="4" t="s">
        <v>30</v>
      </c>
      <c r="B29" s="5">
        <f t="shared" si="0"/>
        <v>2</v>
      </c>
      <c r="C29" s="6"/>
      <c r="D29" s="5"/>
      <c r="E29" s="5"/>
      <c r="F29" s="6"/>
      <c r="G29" s="5"/>
      <c r="H29" s="5">
        <v>1</v>
      </c>
      <c r="I29" s="5"/>
      <c r="J29" s="5"/>
      <c r="K29" s="6"/>
      <c r="L29" s="6"/>
      <c r="M29" s="6"/>
      <c r="N29" s="6"/>
      <c r="O29" s="6"/>
      <c r="P29" s="6"/>
      <c r="Q29" s="6"/>
      <c r="R29" s="6"/>
      <c r="S29" s="6"/>
      <c r="T29" s="6"/>
      <c r="U29" s="6"/>
      <c r="V29" s="6"/>
      <c r="W29" s="6"/>
      <c r="X29" s="6"/>
      <c r="Y29" s="6"/>
      <c r="Z29" s="6"/>
      <c r="AA29" s="38">
        <v>1</v>
      </c>
      <c r="AB29" s="6"/>
      <c r="AC29" s="6"/>
      <c r="AD29" s="6"/>
      <c r="AE29" s="6"/>
      <c r="AF29" s="6"/>
      <c r="AG29" s="6"/>
      <c r="AH29" s="6"/>
      <c r="AI29" s="6"/>
      <c r="AJ29" s="6"/>
      <c r="AK29" s="6"/>
      <c r="AL29" s="6"/>
      <c r="AM29" s="6"/>
      <c r="AN29" s="6"/>
      <c r="AO29" s="6"/>
    </row>
    <row r="30" spans="1:41" ht="12.75" customHeight="1">
      <c r="A30" s="5"/>
      <c r="B30" s="5">
        <f t="shared" si="0"/>
        <v>0</v>
      </c>
      <c r="C30" s="6"/>
      <c r="D30" s="5"/>
      <c r="E30" s="5"/>
      <c r="F30" s="6"/>
      <c r="G30" s="5"/>
      <c r="H30" s="6"/>
      <c r="I30" s="5"/>
      <c r="J30" s="5"/>
      <c r="K30" s="6"/>
      <c r="L30" s="6"/>
      <c r="M30" s="6"/>
      <c r="N30" s="6"/>
      <c r="O30" s="6"/>
      <c r="P30" s="6"/>
      <c r="Q30" s="6"/>
      <c r="R30" s="6"/>
      <c r="S30" s="6"/>
      <c r="T30" s="6"/>
      <c r="U30" s="6"/>
      <c r="V30" s="6"/>
      <c r="W30" s="6"/>
      <c r="X30" s="6"/>
      <c r="Y30" s="6"/>
      <c r="Z30" s="6"/>
      <c r="AA30" s="38"/>
      <c r="AB30" s="6"/>
      <c r="AC30" s="6"/>
      <c r="AD30" s="6"/>
      <c r="AE30" s="6"/>
      <c r="AF30" s="6"/>
      <c r="AG30" s="6"/>
      <c r="AH30" s="6"/>
      <c r="AI30" s="6"/>
      <c r="AJ30" s="6"/>
      <c r="AK30" s="6"/>
      <c r="AL30" s="6"/>
      <c r="AM30" s="6"/>
      <c r="AN30" s="6"/>
      <c r="AO30" s="6"/>
    </row>
    <row r="31" spans="1:41" ht="12.75" customHeight="1">
      <c r="A31" s="4" t="s">
        <v>31</v>
      </c>
      <c r="B31" s="5">
        <f t="shared" si="0"/>
        <v>29</v>
      </c>
      <c r="C31" s="6"/>
      <c r="D31" s="5"/>
      <c r="E31" s="5"/>
      <c r="F31" s="6"/>
      <c r="G31" s="5">
        <v>1</v>
      </c>
      <c r="H31" s="5">
        <v>3</v>
      </c>
      <c r="I31" s="5"/>
      <c r="J31" s="5"/>
      <c r="K31" s="6"/>
      <c r="L31" s="6"/>
      <c r="M31" s="5">
        <v>1</v>
      </c>
      <c r="N31" s="6"/>
      <c r="O31" s="5">
        <v>12</v>
      </c>
      <c r="P31" s="6"/>
      <c r="Q31" s="6"/>
      <c r="R31" s="5">
        <v>2</v>
      </c>
      <c r="S31" s="6"/>
      <c r="T31" s="6"/>
      <c r="U31" s="6"/>
      <c r="V31" s="5">
        <v>1</v>
      </c>
      <c r="W31" s="6"/>
      <c r="X31" s="6"/>
      <c r="Y31" s="6"/>
      <c r="Z31" s="6"/>
      <c r="AA31" s="38">
        <v>7</v>
      </c>
      <c r="AB31" s="6"/>
      <c r="AC31" s="6"/>
      <c r="AD31" s="5">
        <v>2</v>
      </c>
      <c r="AE31" s="6"/>
      <c r="AF31" s="6"/>
      <c r="AG31" s="6"/>
      <c r="AH31" s="6"/>
      <c r="AI31" s="6"/>
      <c r="AJ31" s="6"/>
      <c r="AK31" s="6"/>
      <c r="AL31" s="6"/>
      <c r="AM31" s="6"/>
      <c r="AN31" s="6"/>
      <c r="AO31" s="6"/>
    </row>
    <row r="32" spans="1:41" ht="12.75" customHeight="1">
      <c r="A32" s="5" t="s">
        <v>32</v>
      </c>
      <c r="B32" s="5">
        <f t="shared" si="0"/>
        <v>0</v>
      </c>
      <c r="C32" s="6"/>
      <c r="D32" s="5"/>
      <c r="E32" s="5"/>
      <c r="F32" s="5"/>
      <c r="G32" s="5"/>
      <c r="H32" s="6"/>
      <c r="I32" s="5"/>
      <c r="J32" s="5"/>
      <c r="K32" s="6"/>
      <c r="L32" s="6"/>
      <c r="M32" s="6"/>
      <c r="N32" s="6"/>
      <c r="O32" s="6"/>
      <c r="P32" s="6"/>
      <c r="Q32" s="6"/>
      <c r="R32" s="6"/>
      <c r="S32" s="6"/>
      <c r="T32" s="6"/>
      <c r="U32" s="6"/>
      <c r="V32" s="6"/>
      <c r="W32" s="6"/>
      <c r="X32" s="6"/>
      <c r="Y32" s="6"/>
      <c r="Z32" s="6"/>
      <c r="AA32" s="38"/>
      <c r="AB32" s="6"/>
      <c r="AC32" s="6"/>
      <c r="AD32" s="6"/>
      <c r="AE32" s="6"/>
      <c r="AF32" s="6"/>
      <c r="AG32" s="6"/>
      <c r="AH32" s="6"/>
      <c r="AI32" s="6"/>
      <c r="AJ32" s="6"/>
      <c r="AK32" s="6"/>
      <c r="AL32" s="6"/>
      <c r="AM32" s="6"/>
      <c r="AN32" s="6"/>
      <c r="AO32" s="6"/>
    </row>
    <row r="33" spans="1:41" ht="12.75" customHeight="1">
      <c r="A33" s="73" t="s">
        <v>33</v>
      </c>
      <c r="B33" s="5">
        <f t="shared" si="0"/>
        <v>12</v>
      </c>
      <c r="C33" s="17">
        <v>1</v>
      </c>
      <c r="D33" s="17"/>
      <c r="E33" s="17"/>
      <c r="F33" s="17"/>
      <c r="G33" s="17"/>
      <c r="H33" s="17">
        <v>5</v>
      </c>
      <c r="I33" s="17"/>
      <c r="J33" s="17"/>
      <c r="K33" s="17">
        <v>1</v>
      </c>
      <c r="L33" s="17">
        <v>1</v>
      </c>
      <c r="M33" s="17"/>
      <c r="N33" s="17"/>
      <c r="O33" s="17">
        <v>2</v>
      </c>
      <c r="P33" s="17"/>
      <c r="Q33" s="17"/>
      <c r="R33" s="17"/>
      <c r="S33" s="17"/>
      <c r="T33" s="17"/>
      <c r="U33" s="6"/>
      <c r="V33" s="6"/>
      <c r="W33" s="6"/>
      <c r="X33" s="5">
        <v>1</v>
      </c>
      <c r="Y33" s="5">
        <v>1</v>
      </c>
      <c r="Z33" s="6"/>
      <c r="AA33" s="38"/>
      <c r="AB33" s="6"/>
      <c r="AC33" s="6"/>
      <c r="AD33" s="6"/>
      <c r="AE33" s="6"/>
      <c r="AF33" s="6"/>
      <c r="AG33" s="6"/>
      <c r="AH33" s="6"/>
      <c r="AI33" s="6"/>
      <c r="AJ33" s="6"/>
      <c r="AK33" s="6"/>
      <c r="AL33" s="6"/>
      <c r="AM33" s="6"/>
      <c r="AN33" s="6"/>
      <c r="AO33" s="6"/>
    </row>
    <row r="34" spans="1:41" ht="12.75" customHeight="1">
      <c r="A34" s="5" t="s">
        <v>414</v>
      </c>
      <c r="B34" s="5">
        <f t="shared" si="0"/>
        <v>0</v>
      </c>
      <c r="C34" s="6"/>
      <c r="D34" s="5"/>
      <c r="E34" s="5"/>
      <c r="F34" s="6"/>
      <c r="G34" s="5"/>
      <c r="H34" s="6"/>
      <c r="I34" s="5"/>
      <c r="J34" s="5"/>
      <c r="K34" s="6"/>
      <c r="L34" s="6"/>
      <c r="M34" s="6"/>
      <c r="N34" s="6"/>
      <c r="O34" s="6"/>
      <c r="P34" s="6"/>
      <c r="Q34" s="6"/>
      <c r="R34" s="6"/>
      <c r="S34" s="6"/>
      <c r="T34" s="6"/>
      <c r="U34" s="6"/>
      <c r="V34" s="6"/>
      <c r="W34" s="6"/>
      <c r="X34" s="6"/>
      <c r="Y34" s="6"/>
      <c r="Z34" s="6"/>
      <c r="AA34" s="38"/>
      <c r="AB34" s="6"/>
      <c r="AC34" s="6"/>
      <c r="AD34" s="6"/>
      <c r="AE34" s="6"/>
      <c r="AF34" s="6"/>
      <c r="AG34" s="6"/>
      <c r="AH34" s="6"/>
      <c r="AI34" s="6"/>
      <c r="AJ34" s="6"/>
      <c r="AK34" s="6"/>
      <c r="AL34" s="6"/>
      <c r="AM34" s="6"/>
      <c r="AN34" s="6"/>
      <c r="AO34" s="6"/>
    </row>
    <row r="35" spans="1:41" ht="12.75" customHeight="1">
      <c r="A35" s="5" t="s">
        <v>36</v>
      </c>
      <c r="B35" s="5">
        <f t="shared" si="0"/>
        <v>0</v>
      </c>
      <c r="C35" s="6"/>
      <c r="D35" s="5"/>
      <c r="E35" s="5"/>
      <c r="F35" s="6"/>
      <c r="G35" s="5"/>
      <c r="H35" s="6"/>
      <c r="I35" s="5"/>
      <c r="J35" s="5"/>
      <c r="K35" s="6"/>
      <c r="L35" s="6"/>
      <c r="M35" s="6"/>
      <c r="N35" s="6"/>
      <c r="O35" s="6"/>
      <c r="P35" s="6"/>
      <c r="Q35" s="6"/>
      <c r="R35" s="6"/>
      <c r="S35" s="6"/>
      <c r="T35" s="6"/>
      <c r="U35" s="6"/>
      <c r="V35" s="6"/>
      <c r="W35" s="6"/>
      <c r="X35" s="6"/>
      <c r="Y35" s="6"/>
      <c r="Z35" s="6"/>
      <c r="AA35" s="38"/>
      <c r="AB35" s="6"/>
      <c r="AC35" s="6"/>
      <c r="AD35" s="6"/>
      <c r="AE35" s="6"/>
      <c r="AF35" s="6"/>
      <c r="AG35" s="6"/>
      <c r="AH35" s="6"/>
      <c r="AI35" s="6"/>
      <c r="AJ35" s="6"/>
      <c r="AK35" s="6"/>
      <c r="AL35" s="6"/>
      <c r="AM35" s="6"/>
      <c r="AN35" s="6"/>
      <c r="AO35" s="6"/>
    </row>
    <row r="36" spans="1:41" ht="12.75" customHeight="1">
      <c r="A36" s="5" t="s">
        <v>129</v>
      </c>
      <c r="B36" s="5">
        <f t="shared" si="0"/>
        <v>0</v>
      </c>
      <c r="C36" s="6"/>
      <c r="D36" s="5"/>
      <c r="E36" s="5"/>
      <c r="F36" s="6"/>
      <c r="G36" s="5"/>
      <c r="H36" s="6"/>
      <c r="I36" s="5"/>
      <c r="J36" s="5"/>
      <c r="K36" s="6"/>
      <c r="L36" s="6"/>
      <c r="M36" s="6"/>
      <c r="N36" s="6"/>
      <c r="O36" s="6"/>
      <c r="P36" s="6"/>
      <c r="Q36" s="6"/>
      <c r="R36" s="6"/>
      <c r="S36" s="6"/>
      <c r="T36" s="6"/>
      <c r="U36" s="6"/>
      <c r="V36" s="6"/>
      <c r="W36" s="6"/>
      <c r="X36" s="6"/>
      <c r="Y36" s="6"/>
      <c r="Z36" s="6"/>
      <c r="AA36" s="38"/>
      <c r="AB36" s="6"/>
      <c r="AC36" s="6"/>
      <c r="AD36" s="6"/>
      <c r="AE36" s="6"/>
      <c r="AF36" s="6"/>
      <c r="AG36" s="6"/>
      <c r="AH36" s="6"/>
      <c r="AI36" s="6"/>
      <c r="AJ36" s="6"/>
      <c r="AK36" s="6"/>
      <c r="AL36" s="6"/>
      <c r="AM36" s="6"/>
      <c r="AN36" s="6"/>
      <c r="AO36" s="6"/>
    </row>
    <row r="37" spans="1:41" ht="12.75" customHeight="1">
      <c r="A37" s="58" t="s">
        <v>37</v>
      </c>
      <c r="B37" s="5">
        <f t="shared" si="0"/>
        <v>0</v>
      </c>
      <c r="C37" s="17"/>
      <c r="D37" s="17"/>
      <c r="E37" s="17"/>
      <c r="F37" s="17"/>
      <c r="G37" s="17"/>
      <c r="H37" s="17"/>
      <c r="I37" s="17"/>
      <c r="J37" s="17"/>
      <c r="K37" s="17"/>
      <c r="L37" s="17"/>
      <c r="M37" s="17"/>
      <c r="N37" s="17"/>
      <c r="O37" s="17"/>
      <c r="P37" s="17"/>
      <c r="Q37" s="17"/>
      <c r="R37" s="17"/>
      <c r="S37" s="17"/>
      <c r="T37" s="17"/>
      <c r="U37" s="6"/>
      <c r="V37" s="6"/>
      <c r="W37" s="6"/>
      <c r="X37" s="6"/>
      <c r="Y37" s="6"/>
      <c r="Z37" s="6"/>
      <c r="AA37" s="38"/>
      <c r="AB37" s="6"/>
      <c r="AC37" s="6"/>
      <c r="AD37" s="6"/>
      <c r="AE37" s="6"/>
      <c r="AF37" s="6"/>
      <c r="AG37" s="6"/>
      <c r="AH37" s="6"/>
      <c r="AI37" s="6"/>
      <c r="AJ37" s="6"/>
      <c r="AK37" s="6"/>
      <c r="AL37" s="6"/>
      <c r="AM37" s="6"/>
      <c r="AN37" s="6"/>
      <c r="AO37" s="6"/>
    </row>
    <row r="38" spans="1:41" ht="12.75" customHeight="1">
      <c r="A38" s="5"/>
      <c r="B38" s="5">
        <f t="shared" si="0"/>
        <v>0</v>
      </c>
      <c r="C38" s="6"/>
      <c r="D38" s="5"/>
      <c r="E38" s="5"/>
      <c r="F38" s="6"/>
      <c r="G38" s="5"/>
      <c r="H38" s="6"/>
      <c r="I38" s="5"/>
      <c r="J38" s="5"/>
      <c r="K38" s="6"/>
      <c r="L38" s="6"/>
      <c r="M38" s="6"/>
      <c r="N38" s="6"/>
      <c r="O38" s="6"/>
      <c r="P38" s="6"/>
      <c r="Q38" s="6"/>
      <c r="R38" s="6"/>
      <c r="S38" s="6"/>
      <c r="T38" s="6"/>
      <c r="U38" s="6"/>
      <c r="V38" s="6"/>
      <c r="W38" s="6"/>
      <c r="X38" s="6"/>
      <c r="Y38" s="6"/>
      <c r="Z38" s="6"/>
      <c r="AA38" s="38"/>
      <c r="AB38" s="6"/>
      <c r="AC38" s="6"/>
      <c r="AD38" s="6"/>
      <c r="AE38" s="6"/>
      <c r="AF38" s="6"/>
      <c r="AG38" s="6"/>
      <c r="AH38" s="6"/>
      <c r="AI38" s="6"/>
      <c r="AJ38" s="6"/>
      <c r="AK38" s="6"/>
      <c r="AL38" s="6"/>
      <c r="AM38" s="6"/>
      <c r="AN38" s="6"/>
      <c r="AO38" s="6"/>
    </row>
    <row r="39" spans="1:41" ht="12.75" customHeight="1">
      <c r="A39" s="5" t="s">
        <v>416</v>
      </c>
      <c r="B39" s="5">
        <f t="shared" si="0"/>
        <v>0</v>
      </c>
      <c r="C39" s="6"/>
      <c r="D39" s="5"/>
      <c r="E39" s="5"/>
      <c r="F39" s="6"/>
      <c r="G39" s="5"/>
      <c r="H39" s="6"/>
      <c r="I39" s="5"/>
      <c r="J39" s="5"/>
      <c r="K39" s="6"/>
      <c r="L39" s="6"/>
      <c r="M39" s="6"/>
      <c r="N39" s="6"/>
      <c r="O39" s="6"/>
      <c r="P39" s="6"/>
      <c r="Q39" s="6"/>
      <c r="R39" s="6"/>
      <c r="S39" s="6"/>
      <c r="T39" s="6"/>
      <c r="U39" s="6"/>
      <c r="V39" s="6"/>
      <c r="W39" s="6"/>
      <c r="X39" s="6"/>
      <c r="Y39" s="6"/>
      <c r="Z39" s="6"/>
      <c r="AA39" s="38"/>
      <c r="AB39" s="6"/>
      <c r="AC39" s="6"/>
      <c r="AD39" s="6"/>
      <c r="AE39" s="6"/>
      <c r="AF39" s="6"/>
      <c r="AG39" s="6"/>
      <c r="AH39" s="6"/>
      <c r="AI39" s="6"/>
      <c r="AJ39" s="6"/>
      <c r="AK39" s="6"/>
      <c r="AL39" s="6"/>
      <c r="AM39" s="6"/>
      <c r="AN39" s="6"/>
      <c r="AO39" s="6"/>
    </row>
    <row r="40" spans="1:41" ht="12.75" customHeight="1">
      <c r="A40" s="4" t="s">
        <v>38</v>
      </c>
      <c r="B40" s="5">
        <f t="shared" si="0"/>
        <v>7</v>
      </c>
      <c r="C40" s="6"/>
      <c r="D40" s="5"/>
      <c r="E40" s="5"/>
      <c r="F40" s="6"/>
      <c r="G40" s="5"/>
      <c r="H40" s="6"/>
      <c r="I40" s="5"/>
      <c r="J40" s="5"/>
      <c r="K40" s="6"/>
      <c r="L40" s="6"/>
      <c r="M40" s="6"/>
      <c r="N40" s="5">
        <v>1</v>
      </c>
      <c r="O40" s="6"/>
      <c r="P40" s="6"/>
      <c r="Q40" s="6"/>
      <c r="R40" s="6"/>
      <c r="S40" s="6"/>
      <c r="T40" s="6"/>
      <c r="U40" s="6"/>
      <c r="V40" s="5">
        <v>2</v>
      </c>
      <c r="W40" s="6"/>
      <c r="X40" s="6"/>
      <c r="Y40" s="6"/>
      <c r="Z40" s="6"/>
      <c r="AA40" s="38">
        <v>4</v>
      </c>
      <c r="AB40" s="6"/>
      <c r="AC40" s="6"/>
      <c r="AD40" s="6"/>
      <c r="AE40" s="6"/>
      <c r="AF40" s="6"/>
      <c r="AG40" s="6"/>
      <c r="AH40" s="6"/>
      <c r="AI40" s="6"/>
      <c r="AJ40" s="6"/>
      <c r="AK40" s="6"/>
      <c r="AL40" s="6"/>
      <c r="AM40" s="6"/>
      <c r="AN40" s="6"/>
      <c r="AO40" s="6"/>
    </row>
    <row r="41" spans="1:41" ht="12.75" customHeight="1">
      <c r="A41" s="4" t="s">
        <v>39</v>
      </c>
      <c r="B41" s="5">
        <f t="shared" si="0"/>
        <v>3</v>
      </c>
      <c r="C41" s="6"/>
      <c r="D41" s="5"/>
      <c r="E41" s="5"/>
      <c r="F41" s="6"/>
      <c r="G41" s="5"/>
      <c r="H41" s="6"/>
      <c r="I41" s="5"/>
      <c r="J41" s="5"/>
      <c r="K41" s="6"/>
      <c r="L41" s="6"/>
      <c r="M41" s="6"/>
      <c r="N41" s="6"/>
      <c r="O41" s="6"/>
      <c r="P41" s="6"/>
      <c r="Q41" s="6"/>
      <c r="R41" s="6"/>
      <c r="S41" s="6"/>
      <c r="T41" s="6"/>
      <c r="U41" s="6"/>
      <c r="V41" s="6"/>
      <c r="W41" s="6"/>
      <c r="X41" s="6"/>
      <c r="Y41" s="6"/>
      <c r="Z41" s="6"/>
      <c r="AA41" s="38">
        <v>3</v>
      </c>
      <c r="AB41" s="6"/>
      <c r="AC41" s="6"/>
      <c r="AD41" s="6"/>
      <c r="AE41" s="6"/>
      <c r="AF41" s="6"/>
      <c r="AG41" s="6"/>
      <c r="AH41" s="6"/>
      <c r="AI41" s="6"/>
      <c r="AJ41" s="6"/>
      <c r="AK41" s="6"/>
      <c r="AL41" s="6"/>
      <c r="AM41" s="6"/>
      <c r="AN41" s="6"/>
      <c r="AO41" s="6"/>
    </row>
    <row r="42" spans="1:41" ht="12.75" customHeight="1">
      <c r="A42" s="5" t="s">
        <v>40</v>
      </c>
      <c r="B42" s="5">
        <f t="shared" si="0"/>
        <v>0</v>
      </c>
      <c r="C42" s="6"/>
      <c r="D42" s="5"/>
      <c r="E42" s="5"/>
      <c r="F42" s="6"/>
      <c r="G42" s="5"/>
      <c r="H42" s="6"/>
      <c r="I42" s="5"/>
      <c r="J42" s="5"/>
      <c r="K42" s="6"/>
      <c r="L42" s="6"/>
      <c r="M42" s="6"/>
      <c r="N42" s="6"/>
      <c r="O42" s="6"/>
      <c r="P42" s="6"/>
      <c r="Q42" s="6"/>
      <c r="R42" s="6"/>
      <c r="S42" s="6"/>
      <c r="T42" s="6"/>
      <c r="U42" s="6"/>
      <c r="V42" s="6"/>
      <c r="W42" s="6"/>
      <c r="X42" s="6"/>
      <c r="Y42" s="6"/>
      <c r="Z42" s="6"/>
      <c r="AA42" s="38"/>
      <c r="AB42" s="6"/>
      <c r="AC42" s="6"/>
      <c r="AD42" s="6"/>
      <c r="AE42" s="6"/>
      <c r="AF42" s="6"/>
      <c r="AG42" s="6"/>
      <c r="AH42" s="6"/>
      <c r="AI42" s="6"/>
      <c r="AJ42" s="6"/>
      <c r="AK42" s="6"/>
      <c r="AL42" s="6"/>
      <c r="AM42" s="6"/>
      <c r="AN42" s="6"/>
      <c r="AO42" s="6"/>
    </row>
    <row r="43" spans="1:41" ht="12.75" customHeight="1">
      <c r="A43" s="73" t="s">
        <v>42</v>
      </c>
      <c r="B43" s="5">
        <f t="shared" si="0"/>
        <v>1</v>
      </c>
      <c r="C43" s="6"/>
      <c r="D43" s="5"/>
      <c r="E43" s="5"/>
      <c r="F43" s="6"/>
      <c r="G43" s="5">
        <v>1</v>
      </c>
      <c r="H43" s="6"/>
      <c r="I43" s="5"/>
      <c r="J43" s="5"/>
      <c r="K43" s="6"/>
      <c r="L43" s="6"/>
      <c r="M43" s="6"/>
      <c r="N43" s="6"/>
      <c r="O43" s="6"/>
      <c r="P43" s="6"/>
      <c r="Q43" s="6"/>
      <c r="R43" s="6"/>
      <c r="S43" s="6"/>
      <c r="T43" s="6"/>
      <c r="U43" s="6"/>
      <c r="V43" s="6"/>
      <c r="W43" s="6"/>
      <c r="X43" s="6"/>
      <c r="Y43" s="6"/>
      <c r="Z43" s="6"/>
      <c r="AA43" s="38"/>
      <c r="AB43" s="6"/>
      <c r="AC43" s="6"/>
      <c r="AD43" s="6"/>
      <c r="AE43" s="6"/>
      <c r="AF43" s="6"/>
      <c r="AG43" s="6"/>
      <c r="AH43" s="6"/>
      <c r="AI43" s="6"/>
      <c r="AJ43" s="6"/>
      <c r="AK43" s="6"/>
      <c r="AL43" s="6"/>
      <c r="AM43" s="6"/>
      <c r="AN43" s="6"/>
      <c r="AO43" s="6"/>
    </row>
    <row r="44" spans="1:41" ht="12.75" customHeight="1">
      <c r="A44" s="75" t="s">
        <v>41</v>
      </c>
      <c r="B44" s="5">
        <f t="shared" si="0"/>
        <v>1</v>
      </c>
      <c r="C44" s="6"/>
      <c r="D44" s="5"/>
      <c r="E44" s="5"/>
      <c r="F44" s="6"/>
      <c r="G44" s="5"/>
      <c r="H44" s="6"/>
      <c r="I44" s="5"/>
      <c r="J44" s="5"/>
      <c r="K44" s="6"/>
      <c r="L44" s="6"/>
      <c r="M44" s="6"/>
      <c r="N44" s="6"/>
      <c r="O44" s="6"/>
      <c r="P44" s="6"/>
      <c r="Q44" s="6"/>
      <c r="R44" s="6"/>
      <c r="S44" s="6"/>
      <c r="T44" s="6"/>
      <c r="U44" s="6"/>
      <c r="V44" s="6"/>
      <c r="W44" s="6"/>
      <c r="X44" s="6"/>
      <c r="Y44" s="6"/>
      <c r="Z44" s="6"/>
      <c r="AA44" s="38">
        <v>1</v>
      </c>
      <c r="AB44" s="6"/>
      <c r="AC44" s="6"/>
      <c r="AD44" s="6"/>
      <c r="AE44" s="6"/>
      <c r="AF44" s="6"/>
      <c r="AG44" s="6"/>
      <c r="AH44" s="6"/>
      <c r="AI44" s="6"/>
      <c r="AJ44" s="6"/>
      <c r="AK44" s="6"/>
      <c r="AL44" s="6"/>
      <c r="AM44" s="6"/>
      <c r="AN44" s="6"/>
      <c r="AO44" s="6"/>
    </row>
    <row r="45" spans="1:41" ht="12.75" customHeight="1">
      <c r="A45" s="4" t="s">
        <v>43</v>
      </c>
      <c r="B45" s="5">
        <f t="shared" si="0"/>
        <v>6</v>
      </c>
      <c r="C45" s="5">
        <v>3</v>
      </c>
      <c r="D45" s="5"/>
      <c r="E45" s="5"/>
      <c r="F45" s="6"/>
      <c r="G45" s="5"/>
      <c r="H45" s="6"/>
      <c r="I45" s="5"/>
      <c r="J45" s="5"/>
      <c r="K45" s="6"/>
      <c r="L45" s="6"/>
      <c r="M45" s="6"/>
      <c r="N45" s="6"/>
      <c r="O45" s="6"/>
      <c r="P45" s="6"/>
      <c r="Q45" s="6"/>
      <c r="R45" s="6"/>
      <c r="S45" s="6"/>
      <c r="T45" s="6"/>
      <c r="U45" s="6"/>
      <c r="V45" s="6"/>
      <c r="W45" s="6"/>
      <c r="X45" s="6"/>
      <c r="Y45" s="5">
        <v>1</v>
      </c>
      <c r="Z45" s="6"/>
      <c r="AA45" s="38">
        <v>2</v>
      </c>
      <c r="AB45" s="6"/>
      <c r="AC45" s="6"/>
      <c r="AD45" s="6"/>
      <c r="AE45" s="6"/>
      <c r="AF45" s="6"/>
      <c r="AG45" s="6"/>
      <c r="AH45" s="6"/>
      <c r="AI45" s="6"/>
      <c r="AJ45" s="6"/>
      <c r="AK45" s="6"/>
      <c r="AL45" s="6"/>
      <c r="AM45" s="6"/>
      <c r="AN45" s="6"/>
      <c r="AO45" s="6"/>
    </row>
    <row r="46" spans="1:41" ht="12.75" customHeight="1">
      <c r="A46" s="4" t="s">
        <v>44</v>
      </c>
      <c r="B46" s="5">
        <f t="shared" si="0"/>
        <v>4</v>
      </c>
      <c r="C46" s="5">
        <v>2</v>
      </c>
      <c r="D46" s="5"/>
      <c r="E46" s="5"/>
      <c r="F46" s="6"/>
      <c r="G46" s="5"/>
      <c r="H46" s="5">
        <v>1</v>
      </c>
      <c r="I46" s="5"/>
      <c r="J46" s="5"/>
      <c r="K46" s="6"/>
      <c r="L46" s="6"/>
      <c r="M46" s="6"/>
      <c r="N46" s="6"/>
      <c r="O46" s="5">
        <v>1</v>
      </c>
      <c r="P46" s="6"/>
      <c r="Q46" s="6"/>
      <c r="R46" s="6"/>
      <c r="S46" s="6"/>
      <c r="T46" s="6"/>
      <c r="U46" s="6"/>
      <c r="V46" s="6"/>
      <c r="W46" s="6"/>
      <c r="X46" s="6"/>
      <c r="Y46" s="6"/>
      <c r="Z46" s="6"/>
      <c r="AA46" s="38"/>
      <c r="AB46" s="6"/>
      <c r="AC46" s="6"/>
      <c r="AD46" s="6"/>
      <c r="AE46" s="6"/>
      <c r="AF46" s="6"/>
      <c r="AG46" s="6"/>
      <c r="AH46" s="6"/>
      <c r="AI46" s="6"/>
      <c r="AJ46" s="6"/>
      <c r="AK46" s="6"/>
      <c r="AL46" s="6"/>
      <c r="AM46" s="6"/>
      <c r="AN46" s="6"/>
      <c r="AO46" s="6"/>
    </row>
    <row r="47" spans="1:41" ht="12.75" customHeight="1">
      <c r="A47" s="75" t="s">
        <v>45</v>
      </c>
      <c r="B47" s="5">
        <f t="shared" si="0"/>
        <v>1</v>
      </c>
      <c r="C47" s="6"/>
      <c r="D47" s="5"/>
      <c r="E47" s="5"/>
      <c r="F47" s="6"/>
      <c r="G47" s="5"/>
      <c r="H47" s="5">
        <v>1</v>
      </c>
      <c r="I47" s="5"/>
      <c r="J47" s="5"/>
      <c r="K47" s="6"/>
      <c r="L47" s="6"/>
      <c r="M47" s="6"/>
      <c r="N47" s="6"/>
      <c r="O47" s="6"/>
      <c r="P47" s="6"/>
      <c r="Q47" s="6"/>
      <c r="R47" s="6"/>
      <c r="S47" s="6"/>
      <c r="T47" s="6"/>
      <c r="U47" s="6"/>
      <c r="V47" s="6"/>
      <c r="W47" s="6"/>
      <c r="X47" s="6"/>
      <c r="Y47" s="6"/>
      <c r="Z47" s="6"/>
      <c r="AA47" s="38"/>
      <c r="AB47" s="6"/>
      <c r="AC47" s="6"/>
      <c r="AD47" s="6"/>
      <c r="AE47" s="6"/>
      <c r="AF47" s="6"/>
      <c r="AG47" s="6"/>
      <c r="AH47" s="6"/>
      <c r="AI47" s="6"/>
      <c r="AJ47" s="6"/>
      <c r="AK47" s="6"/>
      <c r="AL47" s="6"/>
      <c r="AM47" s="6"/>
      <c r="AN47" s="6"/>
      <c r="AO47" s="6"/>
    </row>
    <row r="48" spans="1:41" ht="12.75" customHeight="1">
      <c r="A48" s="73" t="s">
        <v>131</v>
      </c>
      <c r="B48" s="5">
        <f t="shared" si="0"/>
        <v>3</v>
      </c>
      <c r="C48" s="17"/>
      <c r="D48" s="17"/>
      <c r="E48" s="17"/>
      <c r="F48" s="17"/>
      <c r="G48" s="17"/>
      <c r="H48" s="17">
        <v>2</v>
      </c>
      <c r="I48" s="17"/>
      <c r="J48" s="17"/>
      <c r="K48" s="17"/>
      <c r="L48" s="17"/>
      <c r="M48" s="17"/>
      <c r="N48" s="17"/>
      <c r="O48" s="17">
        <v>1</v>
      </c>
      <c r="P48" s="17"/>
      <c r="Q48" s="17"/>
      <c r="R48" s="17"/>
      <c r="S48" s="17"/>
      <c r="T48" s="17"/>
      <c r="U48" s="6"/>
      <c r="V48" s="6"/>
      <c r="W48" s="6"/>
      <c r="X48" s="6"/>
      <c r="Y48" s="6"/>
      <c r="Z48" s="6"/>
      <c r="AA48" s="38"/>
      <c r="AB48" s="6"/>
      <c r="AC48" s="6"/>
      <c r="AD48" s="6"/>
      <c r="AE48" s="6"/>
      <c r="AF48" s="6"/>
      <c r="AG48" s="6"/>
      <c r="AH48" s="6"/>
      <c r="AI48" s="6"/>
      <c r="AJ48" s="6"/>
      <c r="AK48" s="6"/>
      <c r="AL48" s="6"/>
      <c r="AM48" s="6"/>
      <c r="AN48" s="6"/>
      <c r="AO48" s="6"/>
    </row>
    <row r="49" spans="1:41" ht="12.75" customHeight="1">
      <c r="A49" s="4" t="s">
        <v>47</v>
      </c>
      <c r="B49" s="5">
        <f t="shared" si="0"/>
        <v>7</v>
      </c>
      <c r="C49" s="5">
        <v>2</v>
      </c>
      <c r="D49" s="5"/>
      <c r="E49" s="5"/>
      <c r="F49" s="6"/>
      <c r="G49" s="5"/>
      <c r="H49" s="5">
        <v>2</v>
      </c>
      <c r="I49" s="5"/>
      <c r="J49" s="5"/>
      <c r="K49" s="6"/>
      <c r="L49" s="6"/>
      <c r="M49" s="6"/>
      <c r="N49" s="6"/>
      <c r="O49" s="6"/>
      <c r="P49" s="5">
        <v>1</v>
      </c>
      <c r="Q49" s="6"/>
      <c r="R49" s="6"/>
      <c r="S49" s="6"/>
      <c r="T49" s="6"/>
      <c r="U49" s="5">
        <v>2</v>
      </c>
      <c r="V49" s="6"/>
      <c r="W49" s="6"/>
      <c r="X49" s="6"/>
      <c r="Y49" s="6"/>
      <c r="Z49" s="6"/>
      <c r="AA49" s="38"/>
      <c r="AB49" s="6"/>
      <c r="AC49" s="6"/>
      <c r="AD49" s="6"/>
      <c r="AE49" s="6"/>
      <c r="AF49" s="6"/>
      <c r="AG49" s="6"/>
      <c r="AH49" s="6"/>
      <c r="AI49" s="6"/>
      <c r="AJ49" s="6"/>
      <c r="AK49" s="6"/>
      <c r="AL49" s="6"/>
      <c r="AM49" s="6"/>
      <c r="AN49" s="6"/>
      <c r="AO49" s="6"/>
    </row>
    <row r="50" spans="1:41" ht="12.75" customHeight="1">
      <c r="A50" s="5" t="s">
        <v>48</v>
      </c>
      <c r="B50" s="5">
        <f t="shared" si="0"/>
        <v>0</v>
      </c>
      <c r="C50" s="6"/>
      <c r="D50" s="5"/>
      <c r="E50" s="5"/>
      <c r="F50" s="6"/>
      <c r="G50" s="5"/>
      <c r="H50" s="6"/>
      <c r="I50" s="5"/>
      <c r="J50" s="5"/>
      <c r="K50" s="6"/>
      <c r="L50" s="6"/>
      <c r="M50" s="6"/>
      <c r="N50" s="6"/>
      <c r="O50" s="6"/>
      <c r="P50" s="6"/>
      <c r="Q50" s="6"/>
      <c r="R50" s="6"/>
      <c r="S50" s="6"/>
      <c r="T50" s="6"/>
      <c r="U50" s="6"/>
      <c r="V50" s="6"/>
      <c r="W50" s="6"/>
      <c r="X50" s="6"/>
      <c r="Y50" s="6"/>
      <c r="Z50" s="6"/>
      <c r="AA50" s="38"/>
      <c r="AB50" s="6"/>
      <c r="AC50" s="6"/>
      <c r="AD50" s="6"/>
      <c r="AE50" s="6"/>
      <c r="AF50" s="6"/>
      <c r="AG50" s="6"/>
      <c r="AH50" s="6"/>
      <c r="AI50" s="6"/>
      <c r="AJ50" s="6"/>
      <c r="AK50" s="6"/>
      <c r="AL50" s="6"/>
      <c r="AM50" s="6"/>
      <c r="AN50" s="6"/>
      <c r="AO50" s="6"/>
    </row>
    <row r="51" spans="1:41" ht="12.75" customHeight="1">
      <c r="A51" s="4" t="s">
        <v>49</v>
      </c>
      <c r="B51" s="5">
        <f t="shared" si="0"/>
        <v>5</v>
      </c>
      <c r="C51" s="6"/>
      <c r="D51" s="5"/>
      <c r="E51" s="5"/>
      <c r="F51" s="6"/>
      <c r="G51" s="5">
        <v>1</v>
      </c>
      <c r="H51" s="5">
        <v>1</v>
      </c>
      <c r="I51" s="5"/>
      <c r="J51" s="5"/>
      <c r="K51" s="6"/>
      <c r="L51" s="6"/>
      <c r="M51" s="6"/>
      <c r="N51" s="6"/>
      <c r="O51" s="5">
        <v>1</v>
      </c>
      <c r="P51" s="6"/>
      <c r="Q51" s="6"/>
      <c r="R51" s="6"/>
      <c r="S51" s="6"/>
      <c r="T51" s="6"/>
      <c r="U51" s="6"/>
      <c r="V51" s="6"/>
      <c r="W51" s="6"/>
      <c r="X51" s="6"/>
      <c r="Y51" s="6"/>
      <c r="Z51" s="6"/>
      <c r="AA51" s="38">
        <v>2</v>
      </c>
      <c r="AB51" s="6"/>
      <c r="AC51" s="6"/>
      <c r="AD51" s="6"/>
      <c r="AE51" s="6"/>
      <c r="AF51" s="6"/>
      <c r="AG51" s="6"/>
      <c r="AH51" s="6"/>
      <c r="AI51" s="6"/>
      <c r="AJ51" s="6"/>
      <c r="AK51" s="6"/>
      <c r="AL51" s="6"/>
      <c r="AM51" s="6"/>
      <c r="AN51" s="6"/>
      <c r="AO51" s="6"/>
    </row>
    <row r="52" spans="1:41" ht="12.75" customHeight="1">
      <c r="A52" s="4" t="s">
        <v>50</v>
      </c>
      <c r="B52" s="5">
        <f t="shared" si="0"/>
        <v>5</v>
      </c>
      <c r="C52" s="6"/>
      <c r="D52" s="5"/>
      <c r="E52" s="5"/>
      <c r="F52" s="6"/>
      <c r="G52" s="5"/>
      <c r="H52" s="6"/>
      <c r="I52" s="5"/>
      <c r="J52" s="5"/>
      <c r="K52" s="5">
        <v>4</v>
      </c>
      <c r="L52" s="6"/>
      <c r="M52" s="6"/>
      <c r="N52" s="6"/>
      <c r="O52" s="6"/>
      <c r="P52" s="6"/>
      <c r="Q52" s="6"/>
      <c r="R52" s="6"/>
      <c r="S52" s="6"/>
      <c r="T52" s="6"/>
      <c r="U52" s="6"/>
      <c r="V52" s="6"/>
      <c r="W52" s="6"/>
      <c r="X52" s="6"/>
      <c r="Y52" s="5">
        <v>1</v>
      </c>
      <c r="Z52" s="6"/>
      <c r="AA52" s="38"/>
      <c r="AB52" s="6"/>
      <c r="AC52" s="6"/>
      <c r="AD52" s="6"/>
      <c r="AE52" s="6"/>
      <c r="AF52" s="6"/>
      <c r="AG52" s="6"/>
      <c r="AH52" s="6"/>
      <c r="AI52" s="6"/>
      <c r="AJ52" s="6"/>
      <c r="AK52" s="6"/>
      <c r="AL52" s="6"/>
      <c r="AM52" s="6"/>
      <c r="AN52" s="6"/>
      <c r="AO52" s="6"/>
    </row>
    <row r="53" spans="1:41" ht="12.75" customHeight="1">
      <c r="A53" s="4" t="s">
        <v>51</v>
      </c>
      <c r="B53" s="5">
        <f t="shared" si="0"/>
        <v>145</v>
      </c>
      <c r="C53" s="5">
        <v>33</v>
      </c>
      <c r="D53" s="5"/>
      <c r="E53" s="5"/>
      <c r="F53" s="5">
        <v>1</v>
      </c>
      <c r="G53" s="5">
        <v>1</v>
      </c>
      <c r="H53" s="5">
        <v>9</v>
      </c>
      <c r="I53" s="5"/>
      <c r="J53" s="5"/>
      <c r="K53" s="5">
        <v>2</v>
      </c>
      <c r="L53" s="6"/>
      <c r="M53" s="6"/>
      <c r="N53" s="5">
        <v>1</v>
      </c>
      <c r="O53" s="5">
        <v>17</v>
      </c>
      <c r="P53" s="6"/>
      <c r="Q53" s="5">
        <v>4</v>
      </c>
      <c r="R53" s="5">
        <v>2</v>
      </c>
      <c r="S53" s="6"/>
      <c r="T53" s="5">
        <v>17</v>
      </c>
      <c r="U53" s="6"/>
      <c r="V53" s="5">
        <v>2</v>
      </c>
      <c r="W53" s="5">
        <v>12</v>
      </c>
      <c r="X53" s="5">
        <v>5</v>
      </c>
      <c r="Y53" s="5">
        <v>30</v>
      </c>
      <c r="Z53" s="5">
        <v>1</v>
      </c>
      <c r="AA53" s="38">
        <v>5</v>
      </c>
      <c r="AB53" s="5">
        <v>2</v>
      </c>
      <c r="AC53" s="6"/>
      <c r="AD53" s="6"/>
      <c r="AE53" s="5">
        <v>1</v>
      </c>
      <c r="AF53" s="6"/>
      <c r="AG53" s="6"/>
      <c r="AH53" s="6"/>
      <c r="AI53" s="6"/>
      <c r="AJ53" s="6"/>
      <c r="AK53" s="6"/>
      <c r="AL53" s="6"/>
      <c r="AM53" s="6"/>
      <c r="AN53" s="6"/>
      <c r="AO53" s="6"/>
    </row>
    <row r="54" spans="1:41" ht="12.75" customHeight="1">
      <c r="A54" s="4" t="s">
        <v>52</v>
      </c>
      <c r="B54" s="5">
        <f t="shared" si="0"/>
        <v>26</v>
      </c>
      <c r="C54" s="5">
        <v>3</v>
      </c>
      <c r="D54" s="5"/>
      <c r="E54" s="5"/>
      <c r="F54" s="6"/>
      <c r="G54" s="5">
        <v>2</v>
      </c>
      <c r="H54" s="5">
        <v>2</v>
      </c>
      <c r="I54" s="5"/>
      <c r="J54" s="5"/>
      <c r="K54" s="6"/>
      <c r="L54" s="6"/>
      <c r="M54" s="6"/>
      <c r="N54" s="6"/>
      <c r="O54" s="6"/>
      <c r="P54" s="6"/>
      <c r="Q54" s="6"/>
      <c r="R54" s="6"/>
      <c r="S54" s="6"/>
      <c r="T54" s="6"/>
      <c r="U54" s="6"/>
      <c r="V54" s="5">
        <v>1</v>
      </c>
      <c r="W54" s="6"/>
      <c r="X54" s="6"/>
      <c r="Y54" s="6"/>
      <c r="Z54" s="6"/>
      <c r="AA54" s="38">
        <v>17</v>
      </c>
      <c r="AB54" s="6"/>
      <c r="AC54" s="6"/>
      <c r="AD54" s="5">
        <v>1</v>
      </c>
      <c r="AE54" s="6"/>
      <c r="AF54" s="6"/>
      <c r="AG54" s="6"/>
      <c r="AH54" s="6"/>
      <c r="AI54" s="6"/>
      <c r="AJ54" s="6"/>
      <c r="AK54" s="6"/>
      <c r="AL54" s="6"/>
      <c r="AM54" s="6"/>
      <c r="AN54" s="6"/>
      <c r="AO54" s="6"/>
    </row>
    <row r="55" spans="1:41" ht="12.75" customHeight="1">
      <c r="A55" s="5"/>
      <c r="B55" s="5">
        <f t="shared" si="0"/>
        <v>0</v>
      </c>
      <c r="C55" s="6"/>
      <c r="D55" s="5"/>
      <c r="E55" s="5"/>
      <c r="F55" s="6"/>
      <c r="G55" s="5"/>
      <c r="H55" s="6"/>
      <c r="I55" s="5"/>
      <c r="J55" s="5"/>
      <c r="K55" s="6"/>
      <c r="L55" s="6"/>
      <c r="M55" s="6"/>
      <c r="N55" s="6"/>
      <c r="O55" s="6"/>
      <c r="P55" s="6"/>
      <c r="Q55" s="6"/>
      <c r="R55" s="6"/>
      <c r="S55" s="6"/>
      <c r="T55" s="6"/>
      <c r="U55" s="6"/>
      <c r="V55" s="6"/>
      <c r="W55" s="6"/>
      <c r="X55" s="6"/>
      <c r="Y55" s="6"/>
      <c r="Z55" s="6"/>
      <c r="AA55" s="38"/>
      <c r="AB55" s="6"/>
      <c r="AC55" s="6"/>
      <c r="AD55" s="6"/>
      <c r="AE55" s="6"/>
      <c r="AF55" s="6"/>
      <c r="AG55" s="6"/>
      <c r="AH55" s="6"/>
      <c r="AI55" s="6"/>
      <c r="AJ55" s="6"/>
      <c r="AK55" s="6"/>
      <c r="AL55" s="6"/>
      <c r="AM55" s="6"/>
      <c r="AN55" s="6"/>
      <c r="AO55" s="6"/>
    </row>
    <row r="56" spans="1:41" ht="12.75" customHeight="1">
      <c r="A56" s="4" t="s">
        <v>53</v>
      </c>
      <c r="B56" s="5">
        <f t="shared" si="0"/>
        <v>3</v>
      </c>
      <c r="C56" s="6"/>
      <c r="D56" s="5"/>
      <c r="E56" s="5"/>
      <c r="F56" s="6"/>
      <c r="G56" s="5"/>
      <c r="H56" s="5">
        <v>1</v>
      </c>
      <c r="I56" s="5"/>
      <c r="J56" s="5"/>
      <c r="K56" s="6"/>
      <c r="L56" s="6"/>
      <c r="M56" s="6"/>
      <c r="N56" s="6"/>
      <c r="O56" s="6"/>
      <c r="P56" s="6"/>
      <c r="Q56" s="6"/>
      <c r="R56" s="6"/>
      <c r="S56" s="6"/>
      <c r="T56" s="6"/>
      <c r="U56" s="6"/>
      <c r="V56" s="6"/>
      <c r="W56" s="6"/>
      <c r="X56" s="6"/>
      <c r="Y56" s="5">
        <v>2</v>
      </c>
      <c r="Z56" s="6"/>
      <c r="AA56" s="38"/>
      <c r="AB56" s="6"/>
      <c r="AC56" s="6"/>
      <c r="AD56" s="6"/>
      <c r="AE56" s="6"/>
      <c r="AF56" s="6"/>
      <c r="AG56" s="6"/>
      <c r="AH56" s="6"/>
      <c r="AI56" s="6"/>
      <c r="AJ56" s="6"/>
      <c r="AK56" s="6"/>
      <c r="AL56" s="6"/>
      <c r="AM56" s="6"/>
      <c r="AN56" s="6"/>
      <c r="AO56" s="6"/>
    </row>
    <row r="57" spans="1:41" ht="12.75" customHeight="1">
      <c r="A57" s="4" t="s">
        <v>54</v>
      </c>
      <c r="B57" s="5">
        <f t="shared" si="0"/>
        <v>14</v>
      </c>
      <c r="C57" s="5">
        <v>3</v>
      </c>
      <c r="D57" s="5"/>
      <c r="E57" s="5"/>
      <c r="F57" s="5">
        <v>2</v>
      </c>
      <c r="G57" s="5">
        <v>5</v>
      </c>
      <c r="H57" s="6"/>
      <c r="I57" s="5"/>
      <c r="J57" s="5"/>
      <c r="K57" s="6"/>
      <c r="L57" s="6"/>
      <c r="M57" s="6"/>
      <c r="N57" s="6"/>
      <c r="O57" s="5">
        <v>1</v>
      </c>
      <c r="P57" s="6"/>
      <c r="Q57" s="6"/>
      <c r="R57" s="6"/>
      <c r="S57" s="6"/>
      <c r="T57" s="6"/>
      <c r="U57" s="6"/>
      <c r="V57" s="6"/>
      <c r="W57" s="6"/>
      <c r="X57" s="6"/>
      <c r="Y57" s="6"/>
      <c r="Z57" s="6"/>
      <c r="AA57" s="38">
        <v>3</v>
      </c>
      <c r="AB57" s="6"/>
      <c r="AC57" s="6"/>
      <c r="AD57" s="6"/>
      <c r="AE57" s="6"/>
      <c r="AF57" s="6"/>
      <c r="AG57" s="6"/>
      <c r="AH57" s="6"/>
      <c r="AI57" s="6"/>
      <c r="AJ57" s="6"/>
      <c r="AK57" s="6"/>
      <c r="AL57" s="6"/>
      <c r="AM57" s="6"/>
      <c r="AN57" s="6"/>
      <c r="AO57" s="6"/>
    </row>
    <row r="58" spans="1:41" ht="12.75" customHeight="1">
      <c r="A58" s="4" t="s">
        <v>55</v>
      </c>
      <c r="B58" s="5">
        <f t="shared" si="0"/>
        <v>2</v>
      </c>
      <c r="C58" s="5">
        <v>1</v>
      </c>
      <c r="D58" s="5"/>
      <c r="E58" s="5"/>
      <c r="F58" s="6"/>
      <c r="G58" s="5"/>
      <c r="H58" s="5">
        <v>1</v>
      </c>
      <c r="I58" s="5"/>
      <c r="J58" s="5"/>
      <c r="K58" s="6"/>
      <c r="L58" s="6"/>
      <c r="M58" s="6"/>
      <c r="N58" s="6"/>
      <c r="O58" s="6"/>
      <c r="P58" s="6"/>
      <c r="Q58" s="6"/>
      <c r="R58" s="6"/>
      <c r="S58" s="6"/>
      <c r="T58" s="6"/>
      <c r="U58" s="6"/>
      <c r="V58" s="6"/>
      <c r="W58" s="6"/>
      <c r="X58" s="6"/>
      <c r="Y58" s="6"/>
      <c r="Z58" s="6"/>
      <c r="AA58" s="38"/>
      <c r="AB58" s="6"/>
      <c r="AC58" s="6"/>
      <c r="AD58" s="6"/>
      <c r="AE58" s="6"/>
      <c r="AF58" s="6"/>
      <c r="AG58" s="6"/>
      <c r="AH58" s="6"/>
      <c r="AI58" s="6"/>
      <c r="AJ58" s="6"/>
      <c r="AK58" s="6"/>
      <c r="AL58" s="6"/>
      <c r="AM58" s="6"/>
      <c r="AN58" s="6"/>
      <c r="AO58" s="6"/>
    </row>
    <row r="59" spans="1:41" ht="12.75" customHeight="1">
      <c r="A59" s="5" t="s">
        <v>56</v>
      </c>
      <c r="B59" s="5">
        <f t="shared" si="0"/>
        <v>0</v>
      </c>
      <c r="C59" s="6"/>
      <c r="D59" s="5"/>
      <c r="E59" s="5"/>
      <c r="F59" s="6"/>
      <c r="G59" s="5"/>
      <c r="H59" s="6"/>
      <c r="I59" s="5"/>
      <c r="J59" s="5"/>
      <c r="K59" s="6"/>
      <c r="L59" s="6"/>
      <c r="M59" s="6"/>
      <c r="N59" s="6"/>
      <c r="O59" s="6"/>
      <c r="P59" s="6"/>
      <c r="Q59" s="6"/>
      <c r="R59" s="6"/>
      <c r="S59" s="6"/>
      <c r="T59" s="6"/>
      <c r="U59" s="6"/>
      <c r="V59" s="6"/>
      <c r="W59" s="6"/>
      <c r="X59" s="6"/>
      <c r="Y59" s="6"/>
      <c r="Z59" s="6"/>
      <c r="AA59" s="38"/>
      <c r="AB59" s="6"/>
      <c r="AC59" s="6"/>
      <c r="AD59" s="6"/>
      <c r="AE59" s="6"/>
      <c r="AF59" s="6"/>
      <c r="AG59" s="6"/>
      <c r="AH59" s="6"/>
      <c r="AI59" s="6"/>
      <c r="AJ59" s="6"/>
      <c r="AK59" s="6"/>
      <c r="AL59" s="6"/>
      <c r="AM59" s="6"/>
      <c r="AN59" s="6"/>
      <c r="AO59" s="6"/>
    </row>
    <row r="60" spans="1:41" ht="12.75" customHeight="1">
      <c r="A60" s="5"/>
      <c r="B60" s="5">
        <f t="shared" si="0"/>
        <v>0</v>
      </c>
      <c r="C60" s="6"/>
      <c r="D60" s="5"/>
      <c r="E60" s="5"/>
      <c r="F60" s="6"/>
      <c r="G60" s="5"/>
      <c r="H60" s="6"/>
      <c r="I60" s="5"/>
      <c r="J60" s="5"/>
      <c r="K60" s="6"/>
      <c r="L60" s="6"/>
      <c r="M60" s="6"/>
      <c r="N60" s="6"/>
      <c r="O60" s="6"/>
      <c r="P60" s="6"/>
      <c r="Q60" s="6"/>
      <c r="R60" s="6"/>
      <c r="S60" s="6"/>
      <c r="T60" s="6"/>
      <c r="U60" s="6"/>
      <c r="V60" s="6"/>
      <c r="W60" s="6"/>
      <c r="X60" s="6"/>
      <c r="Y60" s="6"/>
      <c r="Z60" s="6"/>
      <c r="AA60" s="38"/>
      <c r="AB60" s="6"/>
      <c r="AC60" s="6"/>
      <c r="AD60" s="6"/>
      <c r="AE60" s="6"/>
      <c r="AF60" s="6"/>
      <c r="AG60" s="6"/>
      <c r="AH60" s="6"/>
      <c r="AI60" s="6"/>
      <c r="AJ60" s="6"/>
      <c r="AK60" s="6"/>
      <c r="AL60" s="6"/>
      <c r="AM60" s="6"/>
      <c r="AN60" s="6"/>
      <c r="AO60" s="6"/>
    </row>
    <row r="61" spans="1:41" ht="12.75" customHeight="1">
      <c r="A61" s="4" t="s">
        <v>57</v>
      </c>
      <c r="B61" s="5">
        <f t="shared" si="0"/>
        <v>26</v>
      </c>
      <c r="C61" s="5">
        <v>14</v>
      </c>
      <c r="D61" s="5"/>
      <c r="E61" s="5"/>
      <c r="F61" s="6"/>
      <c r="G61" s="5"/>
      <c r="H61" s="5">
        <v>5</v>
      </c>
      <c r="I61" s="5"/>
      <c r="J61" s="5"/>
      <c r="K61" s="6"/>
      <c r="L61" s="6"/>
      <c r="M61" s="6"/>
      <c r="N61" s="6"/>
      <c r="O61" s="5">
        <v>2</v>
      </c>
      <c r="P61" s="6"/>
      <c r="Q61" s="6"/>
      <c r="R61" s="5">
        <v>2</v>
      </c>
      <c r="S61" s="6"/>
      <c r="T61" s="6"/>
      <c r="U61" s="6"/>
      <c r="V61" s="6"/>
      <c r="W61" s="6"/>
      <c r="X61" s="6"/>
      <c r="Y61" s="6"/>
      <c r="Z61" s="6"/>
      <c r="AA61" s="38">
        <v>3</v>
      </c>
      <c r="AB61" s="6"/>
      <c r="AC61" s="6"/>
      <c r="AD61" s="6"/>
      <c r="AE61" s="6"/>
      <c r="AF61" s="6"/>
      <c r="AG61" s="6"/>
      <c r="AH61" s="6"/>
      <c r="AI61" s="6"/>
      <c r="AJ61" s="6"/>
      <c r="AK61" s="6"/>
      <c r="AL61" s="6"/>
      <c r="AM61" s="6"/>
      <c r="AN61" s="6"/>
      <c r="AO61" s="6"/>
    </row>
    <row r="62" spans="1:41" ht="12.75" customHeight="1">
      <c r="A62" s="4" t="s">
        <v>58</v>
      </c>
      <c r="B62" s="5">
        <f t="shared" si="0"/>
        <v>9</v>
      </c>
      <c r="C62" s="6"/>
      <c r="D62" s="5"/>
      <c r="E62" s="5"/>
      <c r="F62" s="5">
        <v>1</v>
      </c>
      <c r="G62" s="5">
        <v>2</v>
      </c>
      <c r="H62" s="6"/>
      <c r="I62" s="5"/>
      <c r="J62" s="5"/>
      <c r="K62" s="6"/>
      <c r="L62" s="6"/>
      <c r="M62" s="5">
        <v>2</v>
      </c>
      <c r="N62" s="5">
        <v>1</v>
      </c>
      <c r="O62" s="5">
        <v>1</v>
      </c>
      <c r="P62" s="6"/>
      <c r="Q62" s="6"/>
      <c r="R62" s="6"/>
      <c r="S62" s="6"/>
      <c r="T62" s="6"/>
      <c r="U62" s="6"/>
      <c r="V62" s="6"/>
      <c r="W62" s="6"/>
      <c r="X62" s="5">
        <v>1</v>
      </c>
      <c r="Y62" s="6"/>
      <c r="Z62" s="6"/>
      <c r="AA62" s="38"/>
      <c r="AB62" s="6"/>
      <c r="AC62" s="6"/>
      <c r="AD62" s="5">
        <v>1</v>
      </c>
      <c r="AE62" s="6"/>
      <c r="AF62" s="6"/>
      <c r="AG62" s="6"/>
      <c r="AH62" s="6"/>
      <c r="AI62" s="6"/>
      <c r="AJ62" s="6"/>
      <c r="AK62" s="6"/>
      <c r="AL62" s="6"/>
      <c r="AM62" s="6"/>
      <c r="AN62" s="6"/>
      <c r="AO62" s="6"/>
    </row>
    <row r="63" spans="1:41" ht="12.75" customHeight="1">
      <c r="A63" s="5" t="s">
        <v>59</v>
      </c>
      <c r="B63" s="5">
        <f t="shared" si="0"/>
        <v>0</v>
      </c>
      <c r="C63" s="6"/>
      <c r="D63" s="5"/>
      <c r="E63" s="5"/>
      <c r="F63" s="6"/>
      <c r="G63" s="5"/>
      <c r="H63" s="6"/>
      <c r="I63" s="5"/>
      <c r="J63" s="5"/>
      <c r="K63" s="6"/>
      <c r="L63" s="6"/>
      <c r="M63" s="6"/>
      <c r="N63" s="6"/>
      <c r="O63" s="6"/>
      <c r="P63" s="6"/>
      <c r="Q63" s="6"/>
      <c r="R63" s="6"/>
      <c r="S63" s="6"/>
      <c r="T63" s="6"/>
      <c r="U63" s="6"/>
      <c r="V63" s="6"/>
      <c r="W63" s="6"/>
      <c r="X63" s="6"/>
      <c r="Y63" s="6"/>
      <c r="Z63" s="6"/>
      <c r="AA63" s="38"/>
      <c r="AB63" s="6"/>
      <c r="AC63" s="6"/>
      <c r="AD63" s="6"/>
      <c r="AE63" s="6"/>
      <c r="AF63" s="6"/>
      <c r="AG63" s="6"/>
      <c r="AH63" s="6"/>
      <c r="AI63" s="6"/>
      <c r="AJ63" s="6"/>
      <c r="AK63" s="6"/>
      <c r="AL63" s="6"/>
      <c r="AM63" s="6"/>
      <c r="AN63" s="6"/>
      <c r="AO63" s="6"/>
    </row>
    <row r="64" spans="1:41" ht="12.75" customHeight="1">
      <c r="A64" s="4" t="s">
        <v>61</v>
      </c>
      <c r="B64" s="5">
        <f t="shared" si="0"/>
        <v>51</v>
      </c>
      <c r="C64" s="6"/>
      <c r="D64" s="5"/>
      <c r="E64" s="5"/>
      <c r="F64" s="5">
        <v>1</v>
      </c>
      <c r="G64" s="5">
        <v>9</v>
      </c>
      <c r="H64" s="5">
        <v>7</v>
      </c>
      <c r="I64" s="5"/>
      <c r="J64" s="5"/>
      <c r="K64" s="5">
        <v>2</v>
      </c>
      <c r="L64" s="5">
        <v>1</v>
      </c>
      <c r="M64" s="5">
        <v>1</v>
      </c>
      <c r="N64" s="5">
        <v>2</v>
      </c>
      <c r="O64" s="5">
        <v>12</v>
      </c>
      <c r="P64" s="6"/>
      <c r="Q64" s="6"/>
      <c r="R64" s="5">
        <v>5</v>
      </c>
      <c r="S64" s="6"/>
      <c r="T64" s="5">
        <v>2</v>
      </c>
      <c r="U64" s="6"/>
      <c r="V64" s="6"/>
      <c r="W64" s="6"/>
      <c r="X64" s="6"/>
      <c r="Y64" s="6"/>
      <c r="Z64" s="5">
        <v>2</v>
      </c>
      <c r="AA64" s="38">
        <v>7</v>
      </c>
      <c r="AB64" s="6"/>
      <c r="AC64" s="6"/>
      <c r="AD64" s="6"/>
      <c r="AE64" s="6"/>
      <c r="AF64" s="6"/>
      <c r="AG64" s="6"/>
      <c r="AH64" s="6"/>
      <c r="AI64" s="6"/>
      <c r="AJ64" s="6"/>
      <c r="AK64" s="6"/>
      <c r="AL64" s="6"/>
      <c r="AM64" s="6"/>
      <c r="AN64" s="6"/>
      <c r="AO64" s="6"/>
    </row>
    <row r="65" spans="1:41" ht="12.75" customHeight="1">
      <c r="A65" s="5"/>
      <c r="B65" s="5">
        <f t="shared" si="0"/>
        <v>0</v>
      </c>
      <c r="C65" s="6"/>
      <c r="D65" s="5"/>
      <c r="E65" s="5"/>
      <c r="F65" s="6"/>
      <c r="G65" s="5"/>
      <c r="H65" s="6"/>
      <c r="I65" s="5"/>
      <c r="J65" s="5"/>
      <c r="K65" s="6"/>
      <c r="L65" s="6"/>
      <c r="M65" s="6"/>
      <c r="N65" s="6"/>
      <c r="O65" s="6"/>
      <c r="P65" s="6"/>
      <c r="Q65" s="6"/>
      <c r="R65" s="6"/>
      <c r="S65" s="6"/>
      <c r="T65" s="6"/>
      <c r="U65" s="6"/>
      <c r="V65" s="6"/>
      <c r="W65" s="6"/>
      <c r="X65" s="6"/>
      <c r="Y65" s="6"/>
      <c r="Z65" s="6"/>
      <c r="AA65" s="38"/>
      <c r="AB65" s="6"/>
      <c r="AC65" s="6"/>
      <c r="AD65" s="6"/>
      <c r="AE65" s="6"/>
      <c r="AF65" s="6"/>
      <c r="AG65" s="6"/>
      <c r="AH65" s="6"/>
      <c r="AI65" s="6"/>
      <c r="AJ65" s="6"/>
      <c r="AK65" s="6"/>
      <c r="AL65" s="6"/>
      <c r="AM65" s="6"/>
      <c r="AN65" s="6"/>
      <c r="AO65" s="6"/>
    </row>
    <row r="66" spans="1:41" ht="12.75" customHeight="1">
      <c r="A66" s="4" t="s">
        <v>62</v>
      </c>
      <c r="B66" s="5">
        <f t="shared" si="0"/>
        <v>227</v>
      </c>
      <c r="C66" s="5">
        <v>32</v>
      </c>
      <c r="D66" s="5">
        <v>1</v>
      </c>
      <c r="E66" s="5">
        <v>1</v>
      </c>
      <c r="F66" s="5">
        <v>4</v>
      </c>
      <c r="G66" s="5">
        <v>4</v>
      </c>
      <c r="H66" s="5">
        <v>21</v>
      </c>
      <c r="I66" s="5"/>
      <c r="J66" s="5"/>
      <c r="K66" s="5">
        <v>3</v>
      </c>
      <c r="L66" s="5">
        <v>1</v>
      </c>
      <c r="M66" s="5">
        <v>5</v>
      </c>
      <c r="N66" s="5">
        <v>6</v>
      </c>
      <c r="O66" s="5">
        <v>28</v>
      </c>
      <c r="P66" s="5">
        <v>6</v>
      </c>
      <c r="Q66" s="5">
        <v>6</v>
      </c>
      <c r="R66" s="5">
        <v>4</v>
      </c>
      <c r="S66" s="5">
        <v>3</v>
      </c>
      <c r="T66" s="5">
        <v>20</v>
      </c>
      <c r="U66" s="5">
        <v>18</v>
      </c>
      <c r="V66" s="5">
        <v>10</v>
      </c>
      <c r="W66" s="6"/>
      <c r="X66" s="5">
        <v>3</v>
      </c>
      <c r="Y66" s="5">
        <v>21</v>
      </c>
      <c r="Z66" s="5">
        <v>6</v>
      </c>
      <c r="AA66" s="38">
        <v>7</v>
      </c>
      <c r="AB66" s="5">
        <v>2</v>
      </c>
      <c r="AC66" s="5">
        <v>7</v>
      </c>
      <c r="AD66" s="5">
        <v>7</v>
      </c>
      <c r="AE66" s="5">
        <v>1</v>
      </c>
      <c r="AF66" s="6"/>
      <c r="AG66" s="6"/>
      <c r="AH66" s="6"/>
      <c r="AI66" s="6"/>
      <c r="AJ66" s="6"/>
      <c r="AK66" s="6"/>
      <c r="AL66" s="6"/>
      <c r="AM66" s="6"/>
      <c r="AN66" s="6"/>
      <c r="AO66" s="6"/>
    </row>
    <row r="67" spans="1:41" ht="12.75" customHeight="1">
      <c r="A67" s="5"/>
      <c r="B67" s="5">
        <f t="shared" si="0"/>
        <v>0</v>
      </c>
      <c r="C67" s="6"/>
      <c r="D67" s="5"/>
      <c r="E67" s="5"/>
      <c r="F67" s="6"/>
      <c r="G67" s="5"/>
      <c r="H67" s="6"/>
      <c r="I67" s="5"/>
      <c r="J67" s="5"/>
      <c r="K67" s="6"/>
      <c r="L67" s="6"/>
      <c r="M67" s="6"/>
      <c r="N67" s="6"/>
      <c r="O67" s="6"/>
      <c r="P67" s="6"/>
      <c r="Q67" s="6"/>
      <c r="R67" s="6"/>
      <c r="S67" s="6"/>
      <c r="T67" s="6"/>
      <c r="U67" s="6"/>
      <c r="V67" s="6"/>
      <c r="W67" s="6"/>
      <c r="X67" s="6"/>
      <c r="Y67" s="6"/>
      <c r="Z67" s="6"/>
      <c r="AA67" s="38"/>
      <c r="AB67" s="6"/>
      <c r="AC67" s="6"/>
      <c r="AD67" s="6"/>
      <c r="AE67" s="6"/>
      <c r="AF67" s="6"/>
      <c r="AG67" s="6"/>
      <c r="AH67" s="6"/>
      <c r="AI67" s="6"/>
      <c r="AJ67" s="6"/>
      <c r="AK67" s="6"/>
      <c r="AL67" s="6"/>
      <c r="AM67" s="6"/>
      <c r="AN67" s="6"/>
      <c r="AO67" s="6"/>
    </row>
    <row r="68" spans="1:41" ht="12.75" customHeight="1">
      <c r="A68" s="4" t="s">
        <v>63</v>
      </c>
      <c r="B68" s="5">
        <f t="shared" si="0"/>
        <v>3</v>
      </c>
      <c r="C68" s="6"/>
      <c r="D68" s="5"/>
      <c r="E68" s="5"/>
      <c r="F68" s="6"/>
      <c r="G68" s="5"/>
      <c r="H68" s="6"/>
      <c r="I68" s="5"/>
      <c r="J68" s="5"/>
      <c r="K68" s="6"/>
      <c r="L68" s="6"/>
      <c r="M68" s="6"/>
      <c r="N68" s="6"/>
      <c r="O68" s="5">
        <v>2</v>
      </c>
      <c r="P68" s="6"/>
      <c r="Q68" s="6"/>
      <c r="R68" s="6"/>
      <c r="S68" s="6"/>
      <c r="T68" s="6"/>
      <c r="U68" s="6"/>
      <c r="V68" s="6"/>
      <c r="W68" s="6"/>
      <c r="X68" s="6"/>
      <c r="Y68" s="6"/>
      <c r="Z68" s="6"/>
      <c r="AA68" s="38">
        <v>1</v>
      </c>
      <c r="AB68" s="6"/>
      <c r="AC68" s="6"/>
      <c r="AD68" s="6"/>
      <c r="AE68" s="6"/>
      <c r="AF68" s="6"/>
      <c r="AG68" s="6"/>
      <c r="AH68" s="6"/>
      <c r="AI68" s="6"/>
      <c r="AJ68" s="6"/>
      <c r="AK68" s="6"/>
      <c r="AL68" s="6"/>
      <c r="AM68" s="6"/>
      <c r="AN68" s="6"/>
      <c r="AO68" s="6"/>
    </row>
    <row r="69" spans="1:41" ht="12.75" customHeight="1">
      <c r="A69" s="5" t="s">
        <v>64</v>
      </c>
      <c r="B69" s="5">
        <f t="shared" si="0"/>
        <v>0</v>
      </c>
      <c r="C69" s="6"/>
      <c r="D69" s="5"/>
      <c r="E69" s="5"/>
      <c r="F69" s="6"/>
      <c r="G69" s="5"/>
      <c r="H69" s="6"/>
      <c r="I69" s="5"/>
      <c r="J69" s="5"/>
      <c r="K69" s="6"/>
      <c r="L69" s="6"/>
      <c r="M69" s="6"/>
      <c r="N69" s="6"/>
      <c r="O69" s="6"/>
      <c r="P69" s="6"/>
      <c r="Q69" s="6"/>
      <c r="R69" s="6"/>
      <c r="S69" s="6"/>
      <c r="T69" s="6"/>
      <c r="U69" s="6"/>
      <c r="V69" s="6"/>
      <c r="W69" s="6"/>
      <c r="X69" s="6"/>
      <c r="Y69" s="6"/>
      <c r="Z69" s="6"/>
      <c r="AA69" s="38"/>
      <c r="AB69" s="6"/>
      <c r="AC69" s="6"/>
      <c r="AD69" s="6"/>
      <c r="AE69" s="6"/>
      <c r="AF69" s="6"/>
      <c r="AG69" s="6"/>
      <c r="AH69" s="6"/>
      <c r="AI69" s="6"/>
      <c r="AJ69" s="6"/>
      <c r="AK69" s="6"/>
      <c r="AL69" s="6"/>
      <c r="AM69" s="6"/>
      <c r="AN69" s="6"/>
      <c r="AO69" s="6"/>
    </row>
    <row r="70" spans="1:41" ht="12.75" customHeight="1">
      <c r="A70" s="58" t="s">
        <v>417</v>
      </c>
      <c r="B70" s="5">
        <f t="shared" si="0"/>
        <v>0</v>
      </c>
      <c r="C70" s="17"/>
      <c r="D70" s="17"/>
      <c r="E70" s="17"/>
      <c r="F70" s="17"/>
      <c r="G70" s="17"/>
      <c r="H70" s="17"/>
      <c r="I70" s="17"/>
      <c r="J70" s="17"/>
      <c r="K70" s="17"/>
      <c r="L70" s="17"/>
      <c r="M70" s="17"/>
      <c r="N70" s="17"/>
      <c r="O70" s="17"/>
      <c r="P70" s="17"/>
      <c r="Q70" s="17"/>
      <c r="R70" s="17"/>
      <c r="S70" s="17"/>
      <c r="T70" s="17"/>
      <c r="U70" s="6"/>
      <c r="V70" s="6"/>
      <c r="W70" s="6"/>
      <c r="X70" s="6"/>
      <c r="Y70" s="6"/>
      <c r="Z70" s="6"/>
      <c r="AA70" s="38"/>
      <c r="AB70" s="6"/>
      <c r="AC70" s="6"/>
      <c r="AD70" s="6"/>
      <c r="AE70" s="6"/>
      <c r="AF70" s="6"/>
      <c r="AG70" s="6"/>
      <c r="AH70" s="6"/>
      <c r="AI70" s="6"/>
      <c r="AJ70" s="6"/>
      <c r="AK70" s="6"/>
      <c r="AL70" s="6"/>
      <c r="AM70" s="6"/>
      <c r="AN70" s="6"/>
      <c r="AO70" s="6"/>
    </row>
    <row r="71" spans="1:41" ht="12.75" customHeight="1">
      <c r="A71" s="5" t="s">
        <v>67</v>
      </c>
      <c r="B71" s="5">
        <f t="shared" si="0"/>
        <v>0</v>
      </c>
      <c r="C71" s="6"/>
      <c r="D71" s="5"/>
      <c r="E71" s="5"/>
      <c r="F71" s="6"/>
      <c r="G71" s="5"/>
      <c r="H71" s="6"/>
      <c r="I71" s="5"/>
      <c r="J71" s="5"/>
      <c r="K71" s="6"/>
      <c r="L71" s="6"/>
      <c r="M71" s="6"/>
      <c r="N71" s="6"/>
      <c r="O71" s="6"/>
      <c r="P71" s="6"/>
      <c r="Q71" s="6"/>
      <c r="R71" s="6"/>
      <c r="S71" s="6"/>
      <c r="T71" s="6"/>
      <c r="U71" s="6"/>
      <c r="V71" s="6"/>
      <c r="W71" s="6"/>
      <c r="X71" s="6"/>
      <c r="Y71" s="6"/>
      <c r="Z71" s="6"/>
      <c r="AA71" s="38"/>
      <c r="AB71" s="6"/>
      <c r="AC71" s="6"/>
      <c r="AD71" s="6"/>
      <c r="AE71" s="6"/>
      <c r="AF71" s="6"/>
      <c r="AG71" s="6"/>
      <c r="AH71" s="6"/>
      <c r="AI71" s="6"/>
      <c r="AJ71" s="6"/>
      <c r="AK71" s="6"/>
      <c r="AL71" s="6"/>
      <c r="AM71" s="6"/>
      <c r="AN71" s="6"/>
      <c r="AO71" s="6"/>
    </row>
    <row r="72" spans="1:41" ht="12.75" customHeight="1">
      <c r="A72" s="5" t="s">
        <v>69</v>
      </c>
      <c r="B72" s="5">
        <f t="shared" si="0"/>
        <v>0</v>
      </c>
      <c r="C72" s="6"/>
      <c r="D72" s="5"/>
      <c r="E72" s="5"/>
      <c r="F72" s="6"/>
      <c r="G72" s="5"/>
      <c r="H72" s="6"/>
      <c r="I72" s="5"/>
      <c r="J72" s="5"/>
      <c r="K72" s="6"/>
      <c r="L72" s="6"/>
      <c r="M72" s="6"/>
      <c r="N72" s="6"/>
      <c r="O72" s="6"/>
      <c r="P72" s="6"/>
      <c r="Q72" s="6"/>
      <c r="R72" s="6"/>
      <c r="S72" s="6"/>
      <c r="T72" s="6"/>
      <c r="U72" s="6"/>
      <c r="V72" s="6"/>
      <c r="W72" s="6"/>
      <c r="X72" s="6"/>
      <c r="Y72" s="6"/>
      <c r="Z72" s="6"/>
      <c r="AA72" s="38"/>
      <c r="AB72" s="6"/>
      <c r="AC72" s="6"/>
      <c r="AD72" s="6"/>
      <c r="AE72" s="6"/>
      <c r="AF72" s="6"/>
      <c r="AG72" s="6"/>
      <c r="AH72" s="6"/>
      <c r="AI72" s="6"/>
      <c r="AJ72" s="6"/>
      <c r="AK72" s="6"/>
      <c r="AL72" s="6"/>
      <c r="AM72" s="6"/>
      <c r="AN72" s="6"/>
      <c r="AO72" s="6"/>
    </row>
    <row r="73" spans="1:41" ht="12.75" customHeight="1">
      <c r="A73" s="5" t="s">
        <v>72</v>
      </c>
      <c r="B73" s="5">
        <f t="shared" si="0"/>
        <v>0</v>
      </c>
      <c r="C73" s="6"/>
      <c r="D73" s="5"/>
      <c r="E73" s="5"/>
      <c r="F73" s="6"/>
      <c r="G73" s="5"/>
      <c r="H73" s="6"/>
      <c r="I73" s="5"/>
      <c r="J73" s="5"/>
      <c r="K73" s="6"/>
      <c r="L73" s="6"/>
      <c r="M73" s="6"/>
      <c r="N73" s="6"/>
      <c r="O73" s="6"/>
      <c r="P73" s="6"/>
      <c r="Q73" s="6"/>
      <c r="R73" s="6"/>
      <c r="S73" s="6"/>
      <c r="T73" s="6"/>
      <c r="U73" s="6"/>
      <c r="V73" s="6"/>
      <c r="W73" s="6"/>
      <c r="X73" s="6"/>
      <c r="Y73" s="6"/>
      <c r="Z73" s="6"/>
      <c r="AA73" s="38"/>
      <c r="AB73" s="6"/>
      <c r="AC73" s="6"/>
      <c r="AD73" s="6"/>
      <c r="AE73" s="6"/>
      <c r="AF73" s="6"/>
      <c r="AG73" s="6"/>
      <c r="AH73" s="6"/>
      <c r="AI73" s="6"/>
      <c r="AJ73" s="6"/>
      <c r="AK73" s="6"/>
      <c r="AL73" s="6"/>
      <c r="AM73" s="6"/>
      <c r="AN73" s="6"/>
      <c r="AO73" s="6"/>
    </row>
    <row r="74" spans="1:41" ht="12.75" customHeight="1">
      <c r="A74" s="5" t="s">
        <v>74</v>
      </c>
      <c r="B74" s="5">
        <f t="shared" si="0"/>
        <v>0</v>
      </c>
      <c r="C74" s="6"/>
      <c r="D74" s="5"/>
      <c r="E74" s="5"/>
      <c r="F74" s="6"/>
      <c r="G74" s="5"/>
      <c r="H74" s="6"/>
      <c r="I74" s="5"/>
      <c r="J74" s="5"/>
      <c r="K74" s="6"/>
      <c r="L74" s="6"/>
      <c r="M74" s="6"/>
      <c r="N74" s="6"/>
      <c r="O74" s="6"/>
      <c r="P74" s="6"/>
      <c r="Q74" s="6"/>
      <c r="R74" s="6"/>
      <c r="S74" s="6"/>
      <c r="T74" s="6"/>
      <c r="U74" s="6"/>
      <c r="V74" s="6"/>
      <c r="W74" s="6"/>
      <c r="X74" s="6"/>
      <c r="Y74" s="6"/>
      <c r="Z74" s="6"/>
      <c r="AA74" s="38"/>
      <c r="AB74" s="6"/>
      <c r="AC74" s="6"/>
      <c r="AD74" s="6"/>
      <c r="AE74" s="6"/>
      <c r="AF74" s="6"/>
      <c r="AG74" s="6"/>
      <c r="AH74" s="6"/>
      <c r="AI74" s="6"/>
      <c r="AJ74" s="6"/>
      <c r="AK74" s="6"/>
      <c r="AL74" s="6"/>
      <c r="AM74" s="6"/>
      <c r="AN74" s="6"/>
      <c r="AO74" s="6"/>
    </row>
    <row r="75" spans="1:41" ht="12.75" customHeight="1">
      <c r="A75" s="4" t="s">
        <v>75</v>
      </c>
      <c r="B75" s="5">
        <f t="shared" si="0"/>
        <v>1</v>
      </c>
      <c r="C75" s="6"/>
      <c r="D75" s="5"/>
      <c r="E75" s="5"/>
      <c r="F75" s="6"/>
      <c r="G75" s="5"/>
      <c r="H75" s="6"/>
      <c r="I75" s="5"/>
      <c r="J75" s="5"/>
      <c r="K75" s="6"/>
      <c r="L75" s="6"/>
      <c r="M75" s="6"/>
      <c r="N75" s="6"/>
      <c r="O75" s="6"/>
      <c r="P75" s="6"/>
      <c r="Q75" s="6"/>
      <c r="R75" s="6"/>
      <c r="S75" s="6"/>
      <c r="T75" s="6"/>
      <c r="U75" s="6"/>
      <c r="V75" s="6"/>
      <c r="W75" s="6"/>
      <c r="X75" s="6"/>
      <c r="Y75" s="6"/>
      <c r="Z75" s="6"/>
      <c r="AA75" s="38">
        <v>1</v>
      </c>
      <c r="AB75" s="6"/>
      <c r="AC75" s="6"/>
      <c r="AD75" s="6"/>
      <c r="AE75" s="6"/>
      <c r="AF75" s="6"/>
      <c r="AG75" s="6"/>
      <c r="AH75" s="6"/>
      <c r="AI75" s="6"/>
      <c r="AJ75" s="6"/>
      <c r="AK75" s="6"/>
      <c r="AL75" s="6"/>
      <c r="AM75" s="6"/>
      <c r="AN75" s="6"/>
      <c r="AO75" s="6"/>
    </row>
    <row r="76" spans="1:41" ht="12.75" customHeight="1">
      <c r="A76" s="4" t="s">
        <v>78</v>
      </c>
      <c r="B76" s="5">
        <f t="shared" si="0"/>
        <v>2</v>
      </c>
      <c r="C76" s="6"/>
      <c r="D76" s="5"/>
      <c r="E76" s="5"/>
      <c r="F76" s="6"/>
      <c r="G76" s="5">
        <v>2</v>
      </c>
      <c r="H76" s="6"/>
      <c r="I76" s="5"/>
      <c r="J76" s="5"/>
      <c r="K76" s="6"/>
      <c r="L76" s="6"/>
      <c r="M76" s="6"/>
      <c r="N76" s="6"/>
      <c r="O76" s="6"/>
      <c r="P76" s="6"/>
      <c r="Q76" s="6"/>
      <c r="R76" s="6"/>
      <c r="S76" s="6"/>
      <c r="T76" s="6"/>
      <c r="U76" s="6"/>
      <c r="V76" s="6"/>
      <c r="W76" s="6"/>
      <c r="X76" s="6"/>
      <c r="Y76" s="6"/>
      <c r="Z76" s="6"/>
      <c r="AA76" s="38"/>
      <c r="AB76" s="6"/>
      <c r="AC76" s="6"/>
      <c r="AD76" s="6"/>
      <c r="AE76" s="6"/>
      <c r="AF76" s="6"/>
      <c r="AG76" s="6"/>
      <c r="AH76" s="6"/>
      <c r="AI76" s="6"/>
      <c r="AJ76" s="6"/>
      <c r="AK76" s="6"/>
      <c r="AL76" s="6"/>
      <c r="AM76" s="6"/>
      <c r="AN76" s="6"/>
      <c r="AO76" s="6"/>
    </row>
    <row r="77" spans="1:41" ht="12.75" customHeight="1">
      <c r="A77" s="5" t="s">
        <v>79</v>
      </c>
      <c r="B77" s="5">
        <f t="shared" si="0"/>
        <v>0</v>
      </c>
      <c r="C77" s="6"/>
      <c r="D77" s="5"/>
      <c r="E77" s="5"/>
      <c r="F77" s="6"/>
      <c r="G77" s="5"/>
      <c r="H77" s="6"/>
      <c r="I77" s="5"/>
      <c r="J77" s="5"/>
      <c r="K77" s="6"/>
      <c r="L77" s="6"/>
      <c r="M77" s="6"/>
      <c r="N77" s="6"/>
      <c r="O77" s="6"/>
      <c r="P77" s="6"/>
      <c r="Q77" s="6"/>
      <c r="R77" s="6"/>
      <c r="S77" s="6"/>
      <c r="T77" s="6"/>
      <c r="U77" s="6"/>
      <c r="V77" s="6"/>
      <c r="W77" s="6"/>
      <c r="X77" s="6"/>
      <c r="Y77" s="6"/>
      <c r="Z77" s="6"/>
      <c r="AA77" s="38"/>
      <c r="AB77" s="6"/>
      <c r="AC77" s="6"/>
      <c r="AD77" s="6"/>
      <c r="AE77" s="6"/>
      <c r="AF77" s="6"/>
      <c r="AG77" s="6"/>
      <c r="AH77" s="6"/>
      <c r="AI77" s="6"/>
      <c r="AJ77" s="6"/>
      <c r="AK77" s="6"/>
      <c r="AL77" s="6"/>
      <c r="AM77" s="6"/>
      <c r="AN77" s="6"/>
      <c r="AO77" s="6"/>
    </row>
    <row r="78" spans="1:41" ht="12.75" customHeight="1">
      <c r="A78" s="5" t="s">
        <v>80</v>
      </c>
      <c r="B78" s="5">
        <f t="shared" si="0"/>
        <v>0</v>
      </c>
      <c r="C78" s="6"/>
      <c r="D78" s="5"/>
      <c r="E78" s="5"/>
      <c r="F78" s="6"/>
      <c r="G78" s="5"/>
      <c r="H78" s="6"/>
      <c r="I78" s="5"/>
      <c r="J78" s="5"/>
      <c r="K78" s="6"/>
      <c r="L78" s="6"/>
      <c r="M78" s="6"/>
      <c r="N78" s="6"/>
      <c r="O78" s="6"/>
      <c r="P78" s="6"/>
      <c r="Q78" s="6"/>
      <c r="R78" s="6"/>
      <c r="S78" s="6"/>
      <c r="T78" s="6"/>
      <c r="U78" s="6"/>
      <c r="V78" s="6"/>
      <c r="W78" s="6"/>
      <c r="X78" s="6"/>
      <c r="Y78" s="6"/>
      <c r="Z78" s="6"/>
      <c r="AA78" s="38"/>
      <c r="AB78" s="6"/>
      <c r="AC78" s="6"/>
      <c r="AD78" s="6"/>
      <c r="AE78" s="6"/>
      <c r="AF78" s="6"/>
      <c r="AG78" s="6"/>
      <c r="AH78" s="6"/>
      <c r="AI78" s="6"/>
      <c r="AJ78" s="6"/>
      <c r="AK78" s="6"/>
      <c r="AL78" s="6"/>
      <c r="AM78" s="6"/>
      <c r="AN78" s="6"/>
      <c r="AO78" s="6"/>
    </row>
    <row r="79" spans="1:41" ht="12.75" customHeight="1">
      <c r="A79" s="4" t="s">
        <v>81</v>
      </c>
      <c r="B79" s="5">
        <f t="shared" si="0"/>
        <v>1</v>
      </c>
      <c r="C79" s="6"/>
      <c r="D79" s="5"/>
      <c r="E79" s="5"/>
      <c r="F79" s="6"/>
      <c r="G79" s="5"/>
      <c r="H79" s="6"/>
      <c r="I79" s="5"/>
      <c r="J79" s="5"/>
      <c r="K79" s="6"/>
      <c r="L79" s="6"/>
      <c r="M79" s="6"/>
      <c r="N79" s="6"/>
      <c r="O79" s="6"/>
      <c r="P79" s="6"/>
      <c r="Q79" s="5">
        <v>1</v>
      </c>
      <c r="R79" s="6"/>
      <c r="S79" s="6"/>
      <c r="T79" s="6"/>
      <c r="U79" s="6"/>
      <c r="V79" s="6"/>
      <c r="W79" s="6"/>
      <c r="X79" s="6"/>
      <c r="Y79" s="6"/>
      <c r="Z79" s="6"/>
      <c r="AA79" s="38"/>
      <c r="AB79" s="6"/>
      <c r="AC79" s="6"/>
      <c r="AD79" s="6"/>
      <c r="AE79" s="6"/>
      <c r="AF79" s="6"/>
      <c r="AG79" s="6"/>
      <c r="AH79" s="6"/>
      <c r="AI79" s="6"/>
      <c r="AJ79" s="6"/>
      <c r="AK79" s="6"/>
      <c r="AL79" s="6"/>
      <c r="AM79" s="6"/>
      <c r="AN79" s="6"/>
      <c r="AO79" s="6"/>
    </row>
    <row r="80" spans="1:41" ht="12.75" customHeight="1">
      <c r="A80" s="73" t="s">
        <v>418</v>
      </c>
      <c r="B80" s="5">
        <f t="shared" si="0"/>
        <v>6</v>
      </c>
      <c r="C80" s="17">
        <v>3</v>
      </c>
      <c r="D80" s="17"/>
      <c r="E80" s="17"/>
      <c r="F80" s="17"/>
      <c r="G80" s="17">
        <v>1</v>
      </c>
      <c r="H80" s="17"/>
      <c r="I80" s="17"/>
      <c r="J80" s="17"/>
      <c r="K80" s="17"/>
      <c r="L80" s="17"/>
      <c r="M80" s="17"/>
      <c r="N80" s="17"/>
      <c r="O80" s="17">
        <v>2</v>
      </c>
      <c r="P80" s="17"/>
      <c r="Q80" s="17"/>
      <c r="R80" s="17"/>
      <c r="S80" s="17"/>
      <c r="T80" s="17"/>
      <c r="U80" s="6"/>
      <c r="V80" s="6"/>
      <c r="W80" s="6"/>
      <c r="X80" s="6"/>
      <c r="Y80" s="6"/>
      <c r="Z80" s="6"/>
      <c r="AA80" s="38"/>
      <c r="AB80" s="6"/>
      <c r="AC80" s="6"/>
      <c r="AD80" s="6"/>
      <c r="AE80" s="6"/>
      <c r="AF80" s="6"/>
      <c r="AG80" s="6"/>
      <c r="AH80" s="6"/>
      <c r="AI80" s="6"/>
      <c r="AJ80" s="6"/>
      <c r="AK80" s="6"/>
      <c r="AL80" s="6"/>
      <c r="AM80" s="6"/>
      <c r="AN80" s="6"/>
      <c r="AO80" s="6"/>
    </row>
    <row r="81" spans="1:41" ht="12.75" customHeight="1">
      <c r="A81" s="4" t="s">
        <v>137</v>
      </c>
      <c r="B81" s="5"/>
      <c r="C81" s="6"/>
      <c r="D81" s="5"/>
      <c r="E81" s="5"/>
      <c r="F81" s="6"/>
      <c r="G81" s="5"/>
      <c r="H81" s="6"/>
      <c r="I81" s="5"/>
      <c r="J81" s="5"/>
      <c r="K81" s="6"/>
      <c r="L81" s="6"/>
      <c r="M81" s="5" t="s">
        <v>501</v>
      </c>
      <c r="N81" s="6"/>
      <c r="O81" s="5" t="s">
        <v>502</v>
      </c>
      <c r="P81" s="6"/>
      <c r="Q81" s="6"/>
      <c r="R81" s="6"/>
      <c r="S81" s="6"/>
      <c r="T81" s="6"/>
      <c r="U81" s="6"/>
      <c r="V81" s="6"/>
      <c r="W81" s="6"/>
      <c r="X81" s="6"/>
      <c r="Y81" s="6"/>
      <c r="Z81" s="6"/>
      <c r="AA81" s="38" t="s">
        <v>503</v>
      </c>
      <c r="AB81" s="6"/>
      <c r="AC81" s="6"/>
      <c r="AD81" s="6"/>
      <c r="AE81" s="6"/>
      <c r="AF81" s="6"/>
      <c r="AG81" s="6"/>
      <c r="AH81" s="6"/>
      <c r="AI81" s="6"/>
      <c r="AJ81" s="6"/>
      <c r="AK81" s="6"/>
      <c r="AL81" s="6"/>
      <c r="AM81" s="6"/>
      <c r="AN81" s="6"/>
      <c r="AO81" s="6"/>
    </row>
    <row r="82" spans="1:41" ht="12.75" customHeight="1">
      <c r="A82" s="21" t="s">
        <v>138</v>
      </c>
      <c r="B82" s="15">
        <f>SUM(C82:AE82)</f>
        <v>1240</v>
      </c>
      <c r="C82" s="21">
        <f t="shared" ref="C82:AE82" si="1">SUM(C4:C80)</f>
        <v>136</v>
      </c>
      <c r="D82" s="21">
        <f t="shared" si="1"/>
        <v>4</v>
      </c>
      <c r="E82" s="21">
        <f t="shared" si="1"/>
        <v>21</v>
      </c>
      <c r="F82" s="21">
        <f t="shared" si="1"/>
        <v>9</v>
      </c>
      <c r="G82" s="21">
        <f t="shared" si="1"/>
        <v>41</v>
      </c>
      <c r="H82" s="21">
        <f t="shared" si="1"/>
        <v>137</v>
      </c>
      <c r="I82" s="21">
        <f t="shared" si="1"/>
        <v>0</v>
      </c>
      <c r="J82" s="21">
        <f t="shared" si="1"/>
        <v>0</v>
      </c>
      <c r="K82" s="21">
        <f t="shared" si="1"/>
        <v>118</v>
      </c>
      <c r="L82" s="21">
        <f t="shared" si="1"/>
        <v>9</v>
      </c>
      <c r="M82" s="21">
        <f t="shared" si="1"/>
        <v>11</v>
      </c>
      <c r="N82" s="21">
        <f t="shared" si="1"/>
        <v>17</v>
      </c>
      <c r="O82" s="21">
        <f t="shared" si="1"/>
        <v>140</v>
      </c>
      <c r="P82" s="21">
        <f t="shared" si="1"/>
        <v>21</v>
      </c>
      <c r="Q82" s="21">
        <f t="shared" si="1"/>
        <v>13</v>
      </c>
      <c r="R82" s="21">
        <f t="shared" si="1"/>
        <v>20</v>
      </c>
      <c r="S82" s="21">
        <f t="shared" si="1"/>
        <v>5</v>
      </c>
      <c r="T82" s="21">
        <f t="shared" si="1"/>
        <v>49</v>
      </c>
      <c r="U82" s="21">
        <f t="shared" si="1"/>
        <v>44</v>
      </c>
      <c r="V82" s="21">
        <f t="shared" si="1"/>
        <v>23</v>
      </c>
      <c r="W82" s="21">
        <f t="shared" si="1"/>
        <v>21</v>
      </c>
      <c r="X82" s="21">
        <f t="shared" si="1"/>
        <v>13</v>
      </c>
      <c r="Y82" s="21">
        <f t="shared" si="1"/>
        <v>86</v>
      </c>
      <c r="Z82" s="21">
        <f t="shared" si="1"/>
        <v>51</v>
      </c>
      <c r="AA82" s="41">
        <f t="shared" si="1"/>
        <v>187</v>
      </c>
      <c r="AB82" s="41">
        <f t="shared" si="1"/>
        <v>11</v>
      </c>
      <c r="AC82" s="41">
        <f t="shared" si="1"/>
        <v>22</v>
      </c>
      <c r="AD82" s="41">
        <f t="shared" si="1"/>
        <v>14</v>
      </c>
      <c r="AE82" s="41">
        <f t="shared" si="1"/>
        <v>17</v>
      </c>
      <c r="AF82" s="6"/>
      <c r="AG82" s="6"/>
      <c r="AH82" s="6"/>
      <c r="AI82" s="6"/>
      <c r="AJ82" s="6"/>
      <c r="AK82" s="6"/>
      <c r="AL82" s="6"/>
      <c r="AM82" s="6"/>
      <c r="AN82" s="6"/>
      <c r="AO82" s="6"/>
    </row>
    <row r="83" spans="1:41" ht="12.75" customHeight="1">
      <c r="A83" s="5"/>
      <c r="B83" s="5"/>
      <c r="C83" s="6"/>
      <c r="D83" s="5"/>
      <c r="E83" s="5"/>
      <c r="F83" s="6"/>
      <c r="G83" s="5"/>
      <c r="H83" s="6"/>
      <c r="I83" s="5"/>
      <c r="J83" s="5"/>
      <c r="K83" s="6"/>
      <c r="L83" s="6"/>
      <c r="M83" s="6"/>
      <c r="N83" s="6"/>
      <c r="O83" s="6"/>
      <c r="P83" s="6"/>
      <c r="Q83" s="6"/>
      <c r="R83" s="6"/>
      <c r="S83" s="6"/>
      <c r="T83" s="6"/>
      <c r="U83" s="6"/>
      <c r="V83" s="6"/>
      <c r="W83" s="6"/>
      <c r="X83" s="6"/>
      <c r="Y83" s="6"/>
      <c r="Z83" s="6"/>
      <c r="AA83" s="38"/>
      <c r="AB83" s="6"/>
      <c r="AC83" s="6"/>
      <c r="AD83" s="6"/>
      <c r="AE83" s="6"/>
      <c r="AF83" s="6"/>
      <c r="AG83" s="6"/>
      <c r="AH83" s="6"/>
      <c r="AI83" s="6"/>
      <c r="AJ83" s="6"/>
      <c r="AK83" s="6"/>
      <c r="AL83" s="6"/>
      <c r="AM83" s="6"/>
      <c r="AN83" s="6"/>
      <c r="AO83" s="6"/>
    </row>
    <row r="84" spans="1:41" ht="12.75" customHeight="1">
      <c r="A84" s="5" t="s">
        <v>139</v>
      </c>
      <c r="B84" s="5"/>
      <c r="C84" s="5">
        <v>12</v>
      </c>
      <c r="D84" s="5">
        <v>3</v>
      </c>
      <c r="E84" s="5">
        <v>3</v>
      </c>
      <c r="F84" s="6"/>
      <c r="G84" s="5">
        <v>1</v>
      </c>
      <c r="H84" s="5">
        <v>2</v>
      </c>
      <c r="I84" s="5">
        <v>0</v>
      </c>
      <c r="J84" s="5">
        <v>0</v>
      </c>
      <c r="K84" s="5">
        <v>2</v>
      </c>
      <c r="L84" s="5">
        <v>2</v>
      </c>
      <c r="M84" s="5">
        <v>1</v>
      </c>
      <c r="N84" s="5">
        <v>1</v>
      </c>
      <c r="O84" s="5">
        <v>7</v>
      </c>
      <c r="P84" s="5">
        <v>2</v>
      </c>
      <c r="Q84" s="5">
        <v>1</v>
      </c>
      <c r="R84" s="5">
        <v>1</v>
      </c>
      <c r="S84" s="5">
        <v>1</v>
      </c>
      <c r="T84" s="5">
        <v>2</v>
      </c>
      <c r="U84" s="5">
        <v>2</v>
      </c>
      <c r="V84" s="5">
        <v>2</v>
      </c>
      <c r="W84" s="5">
        <v>2</v>
      </c>
      <c r="X84" s="5">
        <v>2</v>
      </c>
      <c r="Y84" s="5">
        <v>2</v>
      </c>
      <c r="Z84" s="5">
        <v>1</v>
      </c>
      <c r="AA84" s="38">
        <v>1</v>
      </c>
      <c r="AB84" s="5">
        <v>2</v>
      </c>
      <c r="AC84" s="5">
        <v>3</v>
      </c>
      <c r="AD84" s="5">
        <v>2</v>
      </c>
      <c r="AE84" s="5">
        <v>2</v>
      </c>
      <c r="AF84" s="6"/>
      <c r="AG84" s="6"/>
      <c r="AH84" s="6"/>
      <c r="AI84" s="6"/>
      <c r="AJ84" s="6"/>
      <c r="AK84" s="6"/>
      <c r="AL84" s="6"/>
      <c r="AM84" s="6"/>
      <c r="AN84" s="6"/>
      <c r="AO84" s="6"/>
    </row>
    <row r="85" spans="1:41" ht="12.75" customHeight="1">
      <c r="A85" s="5" t="s">
        <v>140</v>
      </c>
      <c r="B85" s="5">
        <f>SUM(C85:AE85)</f>
        <v>28.3</v>
      </c>
      <c r="C85" s="5">
        <v>4</v>
      </c>
      <c r="D85" s="5">
        <v>0.30000000000000004</v>
      </c>
      <c r="E85" s="5">
        <v>0.5</v>
      </c>
      <c r="F85" s="5">
        <v>0.5</v>
      </c>
      <c r="G85" s="5">
        <v>0.8</v>
      </c>
      <c r="H85" s="5">
        <v>3</v>
      </c>
      <c r="I85" s="5">
        <v>0</v>
      </c>
      <c r="J85" s="5">
        <v>0</v>
      </c>
      <c r="K85" s="5">
        <v>0.4</v>
      </c>
      <c r="L85" s="5">
        <v>0.1</v>
      </c>
      <c r="M85" s="5">
        <v>0.5</v>
      </c>
      <c r="N85" s="5">
        <v>1</v>
      </c>
      <c r="O85" s="5">
        <v>2.5</v>
      </c>
      <c r="P85" s="5">
        <v>1.5</v>
      </c>
      <c r="Q85" s="5">
        <v>0.60000000000000009</v>
      </c>
      <c r="R85" s="5">
        <v>1</v>
      </c>
      <c r="S85" s="5">
        <v>0.5</v>
      </c>
      <c r="T85" s="5">
        <v>1</v>
      </c>
      <c r="U85" s="5">
        <v>0.5</v>
      </c>
      <c r="V85" s="5">
        <v>0.8</v>
      </c>
      <c r="W85" s="5">
        <v>0.5</v>
      </c>
      <c r="X85" s="5">
        <v>0.5</v>
      </c>
      <c r="Y85" s="5">
        <v>0.5</v>
      </c>
      <c r="Z85" s="5">
        <v>1</v>
      </c>
      <c r="AA85" s="38">
        <v>3.5</v>
      </c>
      <c r="AB85" s="5">
        <v>0.5</v>
      </c>
      <c r="AC85" s="5">
        <v>0.8</v>
      </c>
      <c r="AD85" s="5">
        <v>0.5</v>
      </c>
      <c r="AE85" s="5">
        <v>1</v>
      </c>
      <c r="AF85" s="6"/>
      <c r="AG85" s="6"/>
      <c r="AH85" s="6"/>
      <c r="AI85" s="6"/>
      <c r="AJ85" s="6"/>
      <c r="AK85" s="6"/>
      <c r="AL85" s="6"/>
      <c r="AM85" s="6"/>
      <c r="AN85" s="6"/>
      <c r="AO85" s="6"/>
    </row>
    <row r="86" spans="1:41" ht="12.75" customHeight="1">
      <c r="A86" s="21" t="s">
        <v>141</v>
      </c>
      <c r="B86" s="21">
        <f>SUM(C86:Y86)</f>
        <v>90.899999999999977</v>
      </c>
      <c r="C86" s="21">
        <f t="shared" ref="C86:E86" si="2">C84*C85</f>
        <v>48</v>
      </c>
      <c r="D86" s="21">
        <f t="shared" si="2"/>
        <v>0.90000000000000013</v>
      </c>
      <c r="E86" s="21">
        <f t="shared" si="2"/>
        <v>1.5</v>
      </c>
      <c r="F86" s="21">
        <v>1</v>
      </c>
      <c r="G86" s="21">
        <f t="shared" ref="G86:AE86" si="3">G84*G85</f>
        <v>0.8</v>
      </c>
      <c r="H86" s="21">
        <f t="shared" si="3"/>
        <v>6</v>
      </c>
      <c r="I86" s="21">
        <f t="shared" si="3"/>
        <v>0</v>
      </c>
      <c r="J86" s="21">
        <f t="shared" si="3"/>
        <v>0</v>
      </c>
      <c r="K86" s="21">
        <f t="shared" si="3"/>
        <v>0.8</v>
      </c>
      <c r="L86" s="21">
        <f t="shared" si="3"/>
        <v>0.2</v>
      </c>
      <c r="M86" s="21">
        <f t="shared" si="3"/>
        <v>0.5</v>
      </c>
      <c r="N86" s="21">
        <f t="shared" si="3"/>
        <v>1</v>
      </c>
      <c r="O86" s="21">
        <f t="shared" si="3"/>
        <v>17.5</v>
      </c>
      <c r="P86" s="21">
        <f t="shared" si="3"/>
        <v>3</v>
      </c>
      <c r="Q86" s="21">
        <f t="shared" si="3"/>
        <v>0.60000000000000009</v>
      </c>
      <c r="R86" s="21">
        <f t="shared" si="3"/>
        <v>1</v>
      </c>
      <c r="S86" s="21">
        <f t="shared" si="3"/>
        <v>0.5</v>
      </c>
      <c r="T86" s="21">
        <f t="shared" si="3"/>
        <v>2</v>
      </c>
      <c r="U86" s="21">
        <f t="shared" si="3"/>
        <v>1</v>
      </c>
      <c r="V86" s="21">
        <f t="shared" si="3"/>
        <v>1.6</v>
      </c>
      <c r="W86" s="21">
        <f t="shared" si="3"/>
        <v>1</v>
      </c>
      <c r="X86" s="21">
        <f t="shared" si="3"/>
        <v>1</v>
      </c>
      <c r="Y86" s="21">
        <f t="shared" si="3"/>
        <v>1</v>
      </c>
      <c r="Z86" s="21">
        <f t="shared" si="3"/>
        <v>1</v>
      </c>
      <c r="AA86" s="41">
        <f t="shared" si="3"/>
        <v>3.5</v>
      </c>
      <c r="AB86" s="41">
        <f t="shared" si="3"/>
        <v>1</v>
      </c>
      <c r="AC86" s="41">
        <f t="shared" si="3"/>
        <v>2.4000000000000004</v>
      </c>
      <c r="AD86" s="41">
        <f t="shared" si="3"/>
        <v>1</v>
      </c>
      <c r="AE86" s="41">
        <f t="shared" si="3"/>
        <v>2</v>
      </c>
      <c r="AF86" s="6"/>
      <c r="AG86" s="6"/>
      <c r="AH86" s="6"/>
      <c r="AI86" s="6"/>
      <c r="AJ86" s="6"/>
      <c r="AK86" s="6"/>
      <c r="AL86" s="6"/>
      <c r="AM86" s="6"/>
      <c r="AN86" s="6"/>
      <c r="AO86" s="6"/>
    </row>
    <row r="87" spans="1:41" ht="12.75" customHeight="1">
      <c r="A87" s="5"/>
      <c r="B87" s="5"/>
      <c r="C87" s="6"/>
      <c r="D87" s="5"/>
      <c r="E87" s="5"/>
      <c r="F87" s="6"/>
      <c r="G87" s="5"/>
      <c r="H87" s="6"/>
      <c r="I87" s="5"/>
      <c r="J87" s="5"/>
      <c r="K87" s="6"/>
      <c r="L87" s="6"/>
      <c r="M87" s="6"/>
      <c r="N87" s="6"/>
      <c r="O87" s="6"/>
      <c r="P87" s="6"/>
      <c r="Q87" s="6"/>
      <c r="R87" s="6"/>
      <c r="S87" s="6"/>
      <c r="T87" s="6"/>
      <c r="U87" s="6"/>
      <c r="V87" s="6"/>
      <c r="W87" s="6"/>
      <c r="X87" s="6"/>
      <c r="Y87" s="6"/>
      <c r="Z87" s="6"/>
      <c r="AA87" s="38"/>
      <c r="AB87" s="6"/>
      <c r="AC87" s="6"/>
      <c r="AD87" s="6"/>
      <c r="AE87" s="6"/>
      <c r="AF87" s="6"/>
      <c r="AG87" s="6"/>
      <c r="AH87" s="6"/>
      <c r="AI87" s="6"/>
      <c r="AJ87" s="6"/>
      <c r="AK87" s="6"/>
      <c r="AL87" s="6"/>
      <c r="AM87" s="6"/>
      <c r="AN87" s="6"/>
      <c r="AO87" s="6"/>
    </row>
    <row r="88" spans="1:41" ht="12.75" customHeight="1">
      <c r="A88" s="21" t="s">
        <v>142</v>
      </c>
      <c r="B88" s="50">
        <f t="shared" ref="B88:AE88" si="4">B82/B85</f>
        <v>43.816254416961129</v>
      </c>
      <c r="C88" s="50">
        <f t="shared" si="4"/>
        <v>34</v>
      </c>
      <c r="D88" s="50">
        <f t="shared" si="4"/>
        <v>13.333333333333332</v>
      </c>
      <c r="E88" s="50">
        <f t="shared" si="4"/>
        <v>42</v>
      </c>
      <c r="F88" s="50">
        <f t="shared" si="4"/>
        <v>18</v>
      </c>
      <c r="G88" s="50">
        <f t="shared" si="4"/>
        <v>51.25</v>
      </c>
      <c r="H88" s="50">
        <f t="shared" si="4"/>
        <v>45.666666666666664</v>
      </c>
      <c r="I88" s="50" t="e">
        <f t="shared" si="4"/>
        <v>#DIV/0!</v>
      </c>
      <c r="J88" s="50" t="e">
        <f t="shared" si="4"/>
        <v>#DIV/0!</v>
      </c>
      <c r="K88" s="50">
        <f t="shared" si="4"/>
        <v>295</v>
      </c>
      <c r="L88" s="50">
        <f t="shared" si="4"/>
        <v>90</v>
      </c>
      <c r="M88" s="50">
        <f t="shared" si="4"/>
        <v>22</v>
      </c>
      <c r="N88" s="50">
        <f t="shared" si="4"/>
        <v>17</v>
      </c>
      <c r="O88" s="50">
        <f t="shared" si="4"/>
        <v>56</v>
      </c>
      <c r="P88" s="50">
        <f t="shared" si="4"/>
        <v>14</v>
      </c>
      <c r="Q88" s="50">
        <f t="shared" si="4"/>
        <v>21.666666666666664</v>
      </c>
      <c r="R88" s="50">
        <f t="shared" si="4"/>
        <v>20</v>
      </c>
      <c r="S88" s="50">
        <f t="shared" si="4"/>
        <v>10</v>
      </c>
      <c r="T88" s="50">
        <f t="shared" si="4"/>
        <v>49</v>
      </c>
      <c r="U88" s="50">
        <f t="shared" si="4"/>
        <v>88</v>
      </c>
      <c r="V88" s="50">
        <f t="shared" si="4"/>
        <v>28.75</v>
      </c>
      <c r="W88" s="50">
        <f t="shared" si="4"/>
        <v>42</v>
      </c>
      <c r="X88" s="50">
        <f t="shared" si="4"/>
        <v>26</v>
      </c>
      <c r="Y88" s="50">
        <f t="shared" si="4"/>
        <v>172</v>
      </c>
      <c r="Z88" s="50">
        <f t="shared" si="4"/>
        <v>51</v>
      </c>
      <c r="AA88" s="50">
        <f t="shared" si="4"/>
        <v>53.428571428571431</v>
      </c>
      <c r="AB88" s="50">
        <f t="shared" si="4"/>
        <v>22</v>
      </c>
      <c r="AC88" s="50">
        <f t="shared" si="4"/>
        <v>27.5</v>
      </c>
      <c r="AD88" s="50">
        <f t="shared" si="4"/>
        <v>28</v>
      </c>
      <c r="AE88" s="50">
        <f t="shared" si="4"/>
        <v>17</v>
      </c>
      <c r="AF88" s="6"/>
      <c r="AG88" s="6"/>
      <c r="AH88" s="6"/>
      <c r="AI88" s="6"/>
      <c r="AJ88" s="6"/>
      <c r="AK88" s="6"/>
      <c r="AL88" s="6"/>
      <c r="AM88" s="6"/>
      <c r="AN88" s="6"/>
      <c r="AO88" s="6"/>
    </row>
    <row r="89" spans="1:41" ht="12.75" customHeight="1">
      <c r="A89" s="21" t="s">
        <v>143</v>
      </c>
      <c r="B89" s="50">
        <f t="shared" ref="B89:AE89" si="5">B82/B86</f>
        <v>13.641364136413644</v>
      </c>
      <c r="C89" s="50">
        <f t="shared" si="5"/>
        <v>2.8333333333333335</v>
      </c>
      <c r="D89" s="50">
        <f t="shared" si="5"/>
        <v>4.4444444444444438</v>
      </c>
      <c r="E89" s="50">
        <f t="shared" si="5"/>
        <v>14</v>
      </c>
      <c r="F89" s="50">
        <f t="shared" si="5"/>
        <v>9</v>
      </c>
      <c r="G89" s="50">
        <f t="shared" si="5"/>
        <v>51.25</v>
      </c>
      <c r="H89" s="50">
        <f t="shared" si="5"/>
        <v>22.833333333333332</v>
      </c>
      <c r="I89" s="50" t="e">
        <f t="shared" si="5"/>
        <v>#DIV/0!</v>
      </c>
      <c r="J89" s="50" t="e">
        <f t="shared" si="5"/>
        <v>#DIV/0!</v>
      </c>
      <c r="K89" s="50">
        <f t="shared" si="5"/>
        <v>147.5</v>
      </c>
      <c r="L89" s="50">
        <f t="shared" si="5"/>
        <v>45</v>
      </c>
      <c r="M89" s="50">
        <f t="shared" si="5"/>
        <v>22</v>
      </c>
      <c r="N89" s="50">
        <f t="shared" si="5"/>
        <v>17</v>
      </c>
      <c r="O89" s="50">
        <f t="shared" si="5"/>
        <v>8</v>
      </c>
      <c r="P89" s="50">
        <f t="shared" si="5"/>
        <v>7</v>
      </c>
      <c r="Q89" s="50">
        <f t="shared" si="5"/>
        <v>21.666666666666664</v>
      </c>
      <c r="R89" s="50">
        <f t="shared" si="5"/>
        <v>20</v>
      </c>
      <c r="S89" s="50">
        <f t="shared" si="5"/>
        <v>10</v>
      </c>
      <c r="T89" s="50">
        <f t="shared" si="5"/>
        <v>24.5</v>
      </c>
      <c r="U89" s="50">
        <f t="shared" si="5"/>
        <v>44</v>
      </c>
      <c r="V89" s="50">
        <f t="shared" si="5"/>
        <v>14.375</v>
      </c>
      <c r="W89" s="50">
        <f t="shared" si="5"/>
        <v>21</v>
      </c>
      <c r="X89" s="50">
        <f t="shared" si="5"/>
        <v>13</v>
      </c>
      <c r="Y89" s="50">
        <f t="shared" si="5"/>
        <v>86</v>
      </c>
      <c r="Z89" s="50">
        <f t="shared" si="5"/>
        <v>51</v>
      </c>
      <c r="AA89" s="50">
        <f t="shared" si="5"/>
        <v>53.428571428571431</v>
      </c>
      <c r="AB89" s="50">
        <f t="shared" si="5"/>
        <v>11</v>
      </c>
      <c r="AC89" s="50">
        <f t="shared" si="5"/>
        <v>9.1666666666666661</v>
      </c>
      <c r="AD89" s="50">
        <f t="shared" si="5"/>
        <v>14</v>
      </c>
      <c r="AE89" s="50">
        <f t="shared" si="5"/>
        <v>8.5</v>
      </c>
      <c r="AF89" s="6"/>
      <c r="AG89" s="6"/>
      <c r="AH89" s="6"/>
      <c r="AI89" s="6"/>
      <c r="AJ89" s="6"/>
      <c r="AK89" s="6"/>
      <c r="AL89" s="6"/>
      <c r="AM89" s="6"/>
      <c r="AN89" s="6"/>
      <c r="AO89" s="6"/>
    </row>
    <row r="90" spans="1:41" ht="12.75" customHeight="1">
      <c r="A90" s="5"/>
      <c r="B90" s="5"/>
      <c r="C90" s="6"/>
      <c r="D90" s="5"/>
      <c r="E90" s="5"/>
      <c r="F90" s="6"/>
      <c r="G90" s="5"/>
      <c r="H90" s="6"/>
      <c r="I90" s="5"/>
      <c r="J90" s="5"/>
      <c r="K90" s="6"/>
      <c r="L90" s="6"/>
      <c r="M90" s="6"/>
      <c r="N90" s="6"/>
      <c r="O90" s="6"/>
      <c r="P90" s="6"/>
      <c r="Q90" s="6"/>
      <c r="R90" s="6"/>
      <c r="S90" s="6"/>
      <c r="T90" s="6"/>
      <c r="U90" s="6"/>
      <c r="V90" s="6"/>
      <c r="W90" s="6"/>
      <c r="X90" s="6"/>
      <c r="Y90" s="6"/>
      <c r="Z90" s="6"/>
      <c r="AA90" s="38"/>
      <c r="AB90" s="38"/>
      <c r="AC90" s="38"/>
      <c r="AD90" s="38"/>
      <c r="AE90" s="38"/>
      <c r="AF90" s="6"/>
      <c r="AG90" s="6"/>
      <c r="AH90" s="6"/>
      <c r="AI90" s="6"/>
      <c r="AJ90" s="6"/>
      <c r="AK90" s="6"/>
      <c r="AL90" s="6"/>
      <c r="AM90" s="6"/>
      <c r="AN90" s="6"/>
      <c r="AO90" s="6"/>
    </row>
    <row r="91" spans="1:41" ht="12.75" customHeight="1">
      <c r="A91" s="5" t="s">
        <v>144</v>
      </c>
      <c r="B91" s="21">
        <f t="shared" ref="B91:AE91" si="6">COUNTIF(B4:B80,"&gt;0")</f>
        <v>46</v>
      </c>
      <c r="C91" s="21">
        <f t="shared" si="6"/>
        <v>19</v>
      </c>
      <c r="D91" s="21">
        <f t="shared" si="6"/>
        <v>3</v>
      </c>
      <c r="E91" s="21">
        <f t="shared" si="6"/>
        <v>4</v>
      </c>
      <c r="F91" s="21">
        <f t="shared" si="6"/>
        <v>5</v>
      </c>
      <c r="G91" s="21">
        <f t="shared" si="6"/>
        <v>13</v>
      </c>
      <c r="H91" s="21">
        <f t="shared" si="6"/>
        <v>27</v>
      </c>
      <c r="I91" s="21">
        <f t="shared" si="6"/>
        <v>0</v>
      </c>
      <c r="J91" s="21">
        <f t="shared" si="6"/>
        <v>0</v>
      </c>
      <c r="K91" s="21">
        <f t="shared" si="6"/>
        <v>9</v>
      </c>
      <c r="L91" s="21">
        <f t="shared" si="6"/>
        <v>6</v>
      </c>
      <c r="M91" s="21">
        <f t="shared" si="6"/>
        <v>6</v>
      </c>
      <c r="N91" s="21">
        <f t="shared" si="6"/>
        <v>8</v>
      </c>
      <c r="O91" s="21">
        <f t="shared" si="6"/>
        <v>20</v>
      </c>
      <c r="P91" s="21">
        <f t="shared" si="6"/>
        <v>6</v>
      </c>
      <c r="Q91" s="21">
        <f t="shared" si="6"/>
        <v>4</v>
      </c>
      <c r="R91" s="21">
        <f t="shared" si="6"/>
        <v>7</v>
      </c>
      <c r="S91" s="21">
        <f t="shared" si="6"/>
        <v>2</v>
      </c>
      <c r="T91" s="21">
        <f t="shared" si="6"/>
        <v>6</v>
      </c>
      <c r="U91" s="21">
        <f t="shared" si="6"/>
        <v>5</v>
      </c>
      <c r="V91" s="21">
        <f t="shared" si="6"/>
        <v>7</v>
      </c>
      <c r="W91" s="21">
        <f t="shared" si="6"/>
        <v>3</v>
      </c>
      <c r="X91" s="21">
        <f t="shared" si="6"/>
        <v>7</v>
      </c>
      <c r="Y91" s="21">
        <f t="shared" si="6"/>
        <v>9</v>
      </c>
      <c r="Z91" s="21">
        <f t="shared" si="6"/>
        <v>7</v>
      </c>
      <c r="AA91" s="21">
        <f t="shared" si="6"/>
        <v>24</v>
      </c>
      <c r="AB91" s="21">
        <f t="shared" si="6"/>
        <v>4</v>
      </c>
      <c r="AC91" s="21">
        <f t="shared" si="6"/>
        <v>5</v>
      </c>
      <c r="AD91" s="21">
        <f t="shared" si="6"/>
        <v>6</v>
      </c>
      <c r="AE91" s="21">
        <f t="shared" si="6"/>
        <v>5</v>
      </c>
      <c r="AF91" s="6"/>
      <c r="AG91" s="6"/>
      <c r="AH91" s="6"/>
      <c r="AI91" s="6"/>
      <c r="AJ91" s="6"/>
      <c r="AK91" s="6"/>
      <c r="AL91" s="6"/>
      <c r="AM91" s="6"/>
      <c r="AN91" s="6"/>
      <c r="AO91" s="6"/>
    </row>
    <row r="92" spans="1:41" ht="12.75" customHeight="1">
      <c r="A92" s="5" t="s">
        <v>145</v>
      </c>
      <c r="B92" s="21">
        <f>COUNTIF(B24,"&gt;0")+COUNTIF(B33,"&gt;0")+COUNTIF(B37,"&gt;0")+COUNTIF(B43,"&gt;0")+COUNTIF(B48,"&gt;0")+COUNTIF(B70,"&gt;0")+COUNTIF(B80,"&gt;0")</f>
        <v>5</v>
      </c>
      <c r="C92" s="21">
        <f t="shared" ref="C92:AE92" si="7">COUNTIF(C33,"&gt;0")+COUNTIF(C37,"&gt;0")+COUNTIF(C48,"&gt;0")+COUNTIF(C70,"&gt;0")+COUNTIF(C80,"&gt;0")</f>
        <v>2</v>
      </c>
      <c r="D92" s="21">
        <f t="shared" si="7"/>
        <v>0</v>
      </c>
      <c r="E92" s="21">
        <f t="shared" si="7"/>
        <v>0</v>
      </c>
      <c r="F92" s="21">
        <f t="shared" si="7"/>
        <v>0</v>
      </c>
      <c r="G92" s="21">
        <f t="shared" si="7"/>
        <v>1</v>
      </c>
      <c r="H92" s="21">
        <f t="shared" si="7"/>
        <v>2</v>
      </c>
      <c r="I92" s="21">
        <f t="shared" si="7"/>
        <v>0</v>
      </c>
      <c r="J92" s="21">
        <f t="shared" si="7"/>
        <v>0</v>
      </c>
      <c r="K92" s="21">
        <f t="shared" si="7"/>
        <v>1</v>
      </c>
      <c r="L92" s="21">
        <f t="shared" si="7"/>
        <v>1</v>
      </c>
      <c r="M92" s="21">
        <f t="shared" si="7"/>
        <v>0</v>
      </c>
      <c r="N92" s="21">
        <f t="shared" si="7"/>
        <v>0</v>
      </c>
      <c r="O92" s="21">
        <f t="shared" si="7"/>
        <v>3</v>
      </c>
      <c r="P92" s="21">
        <f t="shared" si="7"/>
        <v>0</v>
      </c>
      <c r="Q92" s="21">
        <f t="shared" si="7"/>
        <v>0</v>
      </c>
      <c r="R92" s="21">
        <f t="shared" si="7"/>
        <v>0</v>
      </c>
      <c r="S92" s="21">
        <f t="shared" si="7"/>
        <v>0</v>
      </c>
      <c r="T92" s="21">
        <f t="shared" si="7"/>
        <v>0</v>
      </c>
      <c r="U92" s="21">
        <f t="shared" si="7"/>
        <v>0</v>
      </c>
      <c r="V92" s="21">
        <f t="shared" si="7"/>
        <v>0</v>
      </c>
      <c r="W92" s="21">
        <f t="shared" si="7"/>
        <v>0</v>
      </c>
      <c r="X92" s="21">
        <f t="shared" si="7"/>
        <v>1</v>
      </c>
      <c r="Y92" s="21">
        <f t="shared" si="7"/>
        <v>1</v>
      </c>
      <c r="Z92" s="21">
        <f t="shared" si="7"/>
        <v>0</v>
      </c>
      <c r="AA92" s="21">
        <f t="shared" si="7"/>
        <v>0</v>
      </c>
      <c r="AB92" s="21">
        <f t="shared" si="7"/>
        <v>0</v>
      </c>
      <c r="AC92" s="21">
        <f t="shared" si="7"/>
        <v>0</v>
      </c>
      <c r="AD92" s="21">
        <f t="shared" si="7"/>
        <v>0</v>
      </c>
      <c r="AE92" s="21">
        <f t="shared" si="7"/>
        <v>0</v>
      </c>
      <c r="AF92" s="6"/>
      <c r="AG92" s="6"/>
      <c r="AH92" s="6"/>
      <c r="AI92" s="6"/>
      <c r="AJ92" s="6"/>
      <c r="AK92" s="6"/>
      <c r="AL92" s="6"/>
      <c r="AM92" s="6"/>
      <c r="AN92" s="6"/>
      <c r="AO92" s="6"/>
    </row>
    <row r="93" spans="1:41" ht="12.75" customHeight="1">
      <c r="A93" s="5" t="s">
        <v>146</v>
      </c>
      <c r="B93" s="21">
        <f t="shared" ref="B93:AE93" si="8">B91-B92</f>
        <v>41</v>
      </c>
      <c r="C93" s="21">
        <f t="shared" si="8"/>
        <v>17</v>
      </c>
      <c r="D93" s="21">
        <f t="shared" si="8"/>
        <v>3</v>
      </c>
      <c r="E93" s="21">
        <f t="shared" si="8"/>
        <v>4</v>
      </c>
      <c r="F93" s="21">
        <f t="shared" si="8"/>
        <v>5</v>
      </c>
      <c r="G93" s="21">
        <f t="shared" si="8"/>
        <v>12</v>
      </c>
      <c r="H93" s="21">
        <f t="shared" si="8"/>
        <v>25</v>
      </c>
      <c r="I93" s="21">
        <f t="shared" si="8"/>
        <v>0</v>
      </c>
      <c r="J93" s="21">
        <f t="shared" si="8"/>
        <v>0</v>
      </c>
      <c r="K93" s="21">
        <f t="shared" si="8"/>
        <v>8</v>
      </c>
      <c r="L93" s="21">
        <f t="shared" si="8"/>
        <v>5</v>
      </c>
      <c r="M93" s="21">
        <f t="shared" si="8"/>
        <v>6</v>
      </c>
      <c r="N93" s="21">
        <f t="shared" si="8"/>
        <v>8</v>
      </c>
      <c r="O93" s="21">
        <f t="shared" si="8"/>
        <v>17</v>
      </c>
      <c r="P93" s="21">
        <f t="shared" si="8"/>
        <v>6</v>
      </c>
      <c r="Q93" s="21">
        <f t="shared" si="8"/>
        <v>4</v>
      </c>
      <c r="R93" s="21">
        <f t="shared" si="8"/>
        <v>7</v>
      </c>
      <c r="S93" s="21">
        <f t="shared" si="8"/>
        <v>2</v>
      </c>
      <c r="T93" s="21">
        <f t="shared" si="8"/>
        <v>6</v>
      </c>
      <c r="U93" s="21">
        <f t="shared" si="8"/>
        <v>5</v>
      </c>
      <c r="V93" s="21">
        <f t="shared" si="8"/>
        <v>7</v>
      </c>
      <c r="W93" s="21">
        <f t="shared" si="8"/>
        <v>3</v>
      </c>
      <c r="X93" s="21">
        <f t="shared" si="8"/>
        <v>6</v>
      </c>
      <c r="Y93" s="21">
        <f t="shared" si="8"/>
        <v>8</v>
      </c>
      <c r="Z93" s="21">
        <f t="shared" si="8"/>
        <v>7</v>
      </c>
      <c r="AA93" s="21">
        <f t="shared" si="8"/>
        <v>24</v>
      </c>
      <c r="AB93" s="21">
        <f t="shared" si="8"/>
        <v>4</v>
      </c>
      <c r="AC93" s="21">
        <f t="shared" si="8"/>
        <v>5</v>
      </c>
      <c r="AD93" s="21">
        <f t="shared" si="8"/>
        <v>6</v>
      </c>
      <c r="AE93" s="21">
        <f t="shared" si="8"/>
        <v>5</v>
      </c>
      <c r="AF93" s="6"/>
      <c r="AG93" s="6"/>
      <c r="AH93" s="6"/>
      <c r="AI93" s="6"/>
      <c r="AJ93" s="6"/>
      <c r="AK93" s="6"/>
      <c r="AL93" s="6"/>
      <c r="AM93" s="6"/>
      <c r="AN93" s="6"/>
      <c r="AO93" s="6"/>
    </row>
    <row r="94" spans="1:41" ht="12.75" customHeight="1">
      <c r="A94" s="5"/>
      <c r="B94" s="5"/>
      <c r="C94" s="6"/>
      <c r="D94" s="5"/>
      <c r="E94" s="5"/>
      <c r="F94" s="6"/>
      <c r="G94" s="5"/>
      <c r="H94" s="6"/>
      <c r="I94" s="5"/>
      <c r="J94" s="5"/>
      <c r="K94" s="6"/>
      <c r="L94" s="6"/>
      <c r="M94" s="6"/>
      <c r="N94" s="6"/>
      <c r="O94" s="6"/>
      <c r="P94" s="6"/>
      <c r="Q94" s="6"/>
      <c r="R94" s="6"/>
      <c r="S94" s="6"/>
      <c r="T94" s="6"/>
      <c r="U94" s="6"/>
      <c r="V94" s="6"/>
      <c r="W94" s="6"/>
      <c r="X94" s="6"/>
      <c r="Y94" s="6"/>
      <c r="Z94" s="6"/>
      <c r="AA94" s="38"/>
      <c r="AB94" s="38"/>
      <c r="AC94" s="38"/>
      <c r="AD94" s="38"/>
      <c r="AE94" s="38"/>
      <c r="AF94" s="6"/>
      <c r="AG94" s="6"/>
      <c r="AH94" s="6"/>
      <c r="AI94" s="6"/>
      <c r="AJ94" s="6"/>
      <c r="AK94" s="6"/>
      <c r="AL94" s="6"/>
      <c r="AM94" s="6"/>
      <c r="AN94" s="6"/>
      <c r="AO94" s="6"/>
    </row>
    <row r="95" spans="1:41" ht="12.75" customHeight="1">
      <c r="A95" s="21" t="s">
        <v>147</v>
      </c>
      <c r="B95" s="50">
        <f t="shared" ref="B95:AE95" si="9">B91/B85</f>
        <v>1.6254416961130742</v>
      </c>
      <c r="C95" s="50">
        <f t="shared" si="9"/>
        <v>4.75</v>
      </c>
      <c r="D95" s="50">
        <f t="shared" si="9"/>
        <v>9.9999999999999982</v>
      </c>
      <c r="E95" s="50">
        <f t="shared" si="9"/>
        <v>8</v>
      </c>
      <c r="F95" s="50">
        <f t="shared" si="9"/>
        <v>10</v>
      </c>
      <c r="G95" s="50">
        <f t="shared" si="9"/>
        <v>16.25</v>
      </c>
      <c r="H95" s="50">
        <f t="shared" si="9"/>
        <v>9</v>
      </c>
      <c r="I95" s="50" t="e">
        <f t="shared" si="9"/>
        <v>#DIV/0!</v>
      </c>
      <c r="J95" s="50" t="e">
        <f t="shared" si="9"/>
        <v>#DIV/0!</v>
      </c>
      <c r="K95" s="50">
        <f t="shared" si="9"/>
        <v>22.5</v>
      </c>
      <c r="L95" s="50">
        <f t="shared" si="9"/>
        <v>60</v>
      </c>
      <c r="M95" s="50">
        <f t="shared" si="9"/>
        <v>12</v>
      </c>
      <c r="N95" s="50">
        <f t="shared" si="9"/>
        <v>8</v>
      </c>
      <c r="O95" s="50">
        <f t="shared" si="9"/>
        <v>8</v>
      </c>
      <c r="P95" s="50">
        <f t="shared" si="9"/>
        <v>4</v>
      </c>
      <c r="Q95" s="50">
        <f t="shared" si="9"/>
        <v>6.6666666666666661</v>
      </c>
      <c r="R95" s="50">
        <f t="shared" si="9"/>
        <v>7</v>
      </c>
      <c r="S95" s="50">
        <f t="shared" si="9"/>
        <v>4</v>
      </c>
      <c r="T95" s="50">
        <f t="shared" si="9"/>
        <v>6</v>
      </c>
      <c r="U95" s="50">
        <f t="shared" si="9"/>
        <v>10</v>
      </c>
      <c r="V95" s="50">
        <f t="shared" si="9"/>
        <v>8.75</v>
      </c>
      <c r="W95" s="50">
        <f t="shared" si="9"/>
        <v>6</v>
      </c>
      <c r="X95" s="50">
        <f t="shared" si="9"/>
        <v>14</v>
      </c>
      <c r="Y95" s="50">
        <f t="shared" si="9"/>
        <v>18</v>
      </c>
      <c r="Z95" s="50">
        <f t="shared" si="9"/>
        <v>7</v>
      </c>
      <c r="AA95" s="50">
        <f t="shared" si="9"/>
        <v>6.8571428571428568</v>
      </c>
      <c r="AB95" s="50">
        <f t="shared" si="9"/>
        <v>8</v>
      </c>
      <c r="AC95" s="50">
        <f t="shared" si="9"/>
        <v>6.25</v>
      </c>
      <c r="AD95" s="50">
        <f t="shared" si="9"/>
        <v>12</v>
      </c>
      <c r="AE95" s="50">
        <f t="shared" si="9"/>
        <v>5</v>
      </c>
      <c r="AF95" s="6"/>
      <c r="AG95" s="6"/>
      <c r="AH95" s="6"/>
      <c r="AI95" s="6"/>
      <c r="AJ95" s="6"/>
      <c r="AK95" s="6"/>
      <c r="AL95" s="6"/>
      <c r="AM95" s="6"/>
      <c r="AN95" s="6"/>
      <c r="AO95" s="6"/>
    </row>
    <row r="96" spans="1:41" ht="12.75" customHeight="1">
      <c r="A96" s="21" t="s">
        <v>148</v>
      </c>
      <c r="B96" s="50">
        <f t="shared" ref="B96:AE96" si="10">B91/B86</f>
        <v>0.50605060506050614</v>
      </c>
      <c r="C96" s="50">
        <f t="shared" si="10"/>
        <v>0.39583333333333331</v>
      </c>
      <c r="D96" s="50">
        <f t="shared" si="10"/>
        <v>3.333333333333333</v>
      </c>
      <c r="E96" s="50">
        <f t="shared" si="10"/>
        <v>2.6666666666666665</v>
      </c>
      <c r="F96" s="50">
        <f t="shared" si="10"/>
        <v>5</v>
      </c>
      <c r="G96" s="50">
        <f t="shared" si="10"/>
        <v>16.25</v>
      </c>
      <c r="H96" s="50">
        <f t="shared" si="10"/>
        <v>4.5</v>
      </c>
      <c r="I96" s="50" t="e">
        <f t="shared" si="10"/>
        <v>#DIV/0!</v>
      </c>
      <c r="J96" s="50" t="e">
        <f t="shared" si="10"/>
        <v>#DIV/0!</v>
      </c>
      <c r="K96" s="50">
        <f t="shared" si="10"/>
        <v>11.25</v>
      </c>
      <c r="L96" s="50">
        <f t="shared" si="10"/>
        <v>30</v>
      </c>
      <c r="M96" s="50">
        <f t="shared" si="10"/>
        <v>12</v>
      </c>
      <c r="N96" s="50">
        <f t="shared" si="10"/>
        <v>8</v>
      </c>
      <c r="O96" s="50">
        <f t="shared" si="10"/>
        <v>1.1428571428571428</v>
      </c>
      <c r="P96" s="50">
        <f t="shared" si="10"/>
        <v>2</v>
      </c>
      <c r="Q96" s="50">
        <f t="shared" si="10"/>
        <v>6.6666666666666661</v>
      </c>
      <c r="R96" s="50">
        <f t="shared" si="10"/>
        <v>7</v>
      </c>
      <c r="S96" s="50">
        <f t="shared" si="10"/>
        <v>4</v>
      </c>
      <c r="T96" s="50">
        <f t="shared" si="10"/>
        <v>3</v>
      </c>
      <c r="U96" s="50">
        <f t="shared" si="10"/>
        <v>5</v>
      </c>
      <c r="V96" s="50">
        <f t="shared" si="10"/>
        <v>4.375</v>
      </c>
      <c r="W96" s="50">
        <f t="shared" si="10"/>
        <v>3</v>
      </c>
      <c r="X96" s="50">
        <f t="shared" si="10"/>
        <v>7</v>
      </c>
      <c r="Y96" s="50">
        <f t="shared" si="10"/>
        <v>9</v>
      </c>
      <c r="Z96" s="50">
        <f t="shared" si="10"/>
        <v>7</v>
      </c>
      <c r="AA96" s="50">
        <f t="shared" si="10"/>
        <v>6.8571428571428568</v>
      </c>
      <c r="AB96" s="50">
        <f t="shared" si="10"/>
        <v>4</v>
      </c>
      <c r="AC96" s="50">
        <f t="shared" si="10"/>
        <v>2.083333333333333</v>
      </c>
      <c r="AD96" s="50">
        <f t="shared" si="10"/>
        <v>6</v>
      </c>
      <c r="AE96" s="50">
        <f t="shared" si="10"/>
        <v>2.5</v>
      </c>
      <c r="AF96" s="6"/>
      <c r="AG96" s="6"/>
      <c r="AH96" s="6"/>
      <c r="AI96" s="6"/>
      <c r="AJ96" s="6"/>
      <c r="AK96" s="6"/>
      <c r="AL96" s="6"/>
      <c r="AM96" s="6"/>
      <c r="AN96" s="6"/>
      <c r="AO96" s="6"/>
    </row>
    <row r="97" spans="1:41" ht="12.75" customHeight="1">
      <c r="A97" s="51" t="s">
        <v>149</v>
      </c>
      <c r="B97" s="51" t="s">
        <v>477</v>
      </c>
      <c r="C97" s="51" t="s">
        <v>527</v>
      </c>
      <c r="D97" s="51"/>
      <c r="E97" s="51"/>
      <c r="F97" s="51"/>
      <c r="G97" s="51" t="s">
        <v>528</v>
      </c>
      <c r="H97" s="51" t="s">
        <v>529</v>
      </c>
      <c r="I97" s="51"/>
      <c r="J97" s="51"/>
      <c r="K97" s="51" t="s">
        <v>530</v>
      </c>
      <c r="L97" s="51" t="s">
        <v>531</v>
      </c>
      <c r="M97" s="51" t="s">
        <v>532</v>
      </c>
      <c r="N97" s="51" t="s">
        <v>533</v>
      </c>
      <c r="O97" s="51" t="s">
        <v>450</v>
      </c>
      <c r="P97" s="51" t="s">
        <v>479</v>
      </c>
      <c r="Q97" s="51" t="s">
        <v>534</v>
      </c>
      <c r="R97" s="51" t="s">
        <v>535</v>
      </c>
      <c r="S97" s="51" t="s">
        <v>536</v>
      </c>
      <c r="T97" s="51" t="s">
        <v>537</v>
      </c>
      <c r="U97" s="51" t="s">
        <v>538</v>
      </c>
      <c r="V97" s="51" t="s">
        <v>539</v>
      </c>
      <c r="W97" s="51" t="s">
        <v>540</v>
      </c>
      <c r="X97" s="51" t="s">
        <v>541</v>
      </c>
      <c r="Y97" s="51" t="s">
        <v>542</v>
      </c>
      <c r="Z97" s="51" t="s">
        <v>543</v>
      </c>
      <c r="AA97" s="51" t="s">
        <v>544</v>
      </c>
      <c r="AB97" s="51"/>
      <c r="AC97" s="51"/>
      <c r="AD97" s="51"/>
      <c r="AE97" s="51"/>
      <c r="AF97" s="6"/>
      <c r="AG97" s="6"/>
      <c r="AH97" s="6"/>
      <c r="AI97" s="6"/>
      <c r="AJ97" s="6"/>
      <c r="AK97" s="6"/>
      <c r="AL97" s="6"/>
      <c r="AM97" s="6"/>
      <c r="AN97" s="6"/>
      <c r="AO97" s="6"/>
    </row>
    <row r="98" spans="1:41" ht="12.75" customHeight="1">
      <c r="A98" s="7" t="s">
        <v>517</v>
      </c>
      <c r="B98" s="7"/>
      <c r="C98" s="7" t="s">
        <v>545</v>
      </c>
      <c r="D98" s="38" t="s">
        <v>546</v>
      </c>
      <c r="E98" s="38" t="s">
        <v>547</v>
      </c>
      <c r="F98" s="38" t="s">
        <v>547</v>
      </c>
      <c r="G98" s="7" t="s">
        <v>459</v>
      </c>
      <c r="H98" s="7" t="s">
        <v>521</v>
      </c>
      <c r="I98" s="7" t="s">
        <v>519</v>
      </c>
      <c r="J98" s="7" t="s">
        <v>519</v>
      </c>
      <c r="K98" s="7" t="s">
        <v>521</v>
      </c>
      <c r="L98" s="7" t="s">
        <v>521</v>
      </c>
      <c r="M98" s="7" t="s">
        <v>386</v>
      </c>
      <c r="N98" s="7" t="s">
        <v>386</v>
      </c>
      <c r="O98" s="7" t="s">
        <v>548</v>
      </c>
      <c r="P98" s="7" t="s">
        <v>549</v>
      </c>
      <c r="Q98" s="7" t="s">
        <v>550</v>
      </c>
      <c r="R98" s="7" t="s">
        <v>550</v>
      </c>
      <c r="S98" s="7" t="s">
        <v>550</v>
      </c>
      <c r="T98" s="7" t="s">
        <v>252</v>
      </c>
      <c r="U98" s="7" t="s">
        <v>252</v>
      </c>
      <c r="V98" s="7" t="s">
        <v>252</v>
      </c>
      <c r="W98" s="7" t="s">
        <v>252</v>
      </c>
      <c r="X98" s="7" t="s">
        <v>252</v>
      </c>
      <c r="Y98" s="7" t="s">
        <v>252</v>
      </c>
      <c r="Z98" s="7" t="s">
        <v>551</v>
      </c>
      <c r="AA98" s="7" t="s">
        <v>550</v>
      </c>
      <c r="AB98" s="38" t="s">
        <v>547</v>
      </c>
      <c r="AC98" s="38" t="s">
        <v>546</v>
      </c>
      <c r="AD98" s="38" t="s">
        <v>547</v>
      </c>
      <c r="AE98" s="38" t="s">
        <v>547</v>
      </c>
      <c r="AF98" s="6"/>
      <c r="AG98" s="6"/>
      <c r="AH98" s="6"/>
      <c r="AI98" s="6"/>
      <c r="AJ98" s="6"/>
      <c r="AK98" s="6"/>
      <c r="AL98" s="6"/>
      <c r="AM98" s="6"/>
      <c r="AN98" s="6"/>
      <c r="AO98" s="6"/>
    </row>
    <row r="99" spans="1:41" ht="12.75" customHeight="1">
      <c r="A99" s="5" t="s">
        <v>167</v>
      </c>
      <c r="B99" s="5">
        <f t="shared" ref="B99:B101" si="11">SUM(C99:AE99)</f>
        <v>20.650000000000002</v>
      </c>
      <c r="C99" s="5">
        <v>3</v>
      </c>
      <c r="D99" s="5">
        <v>0.25</v>
      </c>
      <c r="E99" s="5">
        <v>0.5</v>
      </c>
      <c r="F99" s="5">
        <v>0.5</v>
      </c>
      <c r="G99" s="5">
        <v>0.5</v>
      </c>
      <c r="H99" s="5">
        <v>0.5</v>
      </c>
      <c r="I99" s="5"/>
      <c r="J99" s="5"/>
      <c r="K99" s="6"/>
      <c r="L99" s="5">
        <v>0.1</v>
      </c>
      <c r="M99" s="5">
        <v>0.30000000000000004</v>
      </c>
      <c r="N99" s="5">
        <v>0.4</v>
      </c>
      <c r="O99" s="5">
        <v>3</v>
      </c>
      <c r="P99" s="5">
        <v>1.5</v>
      </c>
      <c r="Q99" s="5">
        <v>0.30000000000000004</v>
      </c>
      <c r="R99" s="5">
        <v>0.5</v>
      </c>
      <c r="S99" s="5">
        <v>0.30000000000000004</v>
      </c>
      <c r="T99" s="5">
        <v>0.5</v>
      </c>
      <c r="U99" s="5">
        <v>0.5</v>
      </c>
      <c r="V99" s="5">
        <v>1</v>
      </c>
      <c r="W99" s="5">
        <v>0.5</v>
      </c>
      <c r="X99" s="5">
        <v>0.5</v>
      </c>
      <c r="Y99" s="6"/>
      <c r="Z99" s="5">
        <v>0.2</v>
      </c>
      <c r="AA99" s="38">
        <v>4</v>
      </c>
      <c r="AB99" s="5">
        <v>0.75</v>
      </c>
      <c r="AC99" s="5">
        <v>0.75</v>
      </c>
      <c r="AD99" s="5">
        <v>0.30000000000000004</v>
      </c>
      <c r="AE99" s="5">
        <v>0</v>
      </c>
      <c r="AF99" s="6"/>
      <c r="AG99" s="6"/>
      <c r="AH99" s="6"/>
      <c r="AI99" s="6"/>
      <c r="AJ99" s="6"/>
      <c r="AK99" s="6"/>
      <c r="AL99" s="6"/>
      <c r="AM99" s="6"/>
      <c r="AN99" s="6"/>
      <c r="AO99" s="6"/>
    </row>
    <row r="100" spans="1:41" ht="12.75" customHeight="1">
      <c r="A100" s="5" t="s">
        <v>169</v>
      </c>
      <c r="B100" s="5">
        <f t="shared" si="11"/>
        <v>20</v>
      </c>
      <c r="C100" s="6"/>
      <c r="D100" s="5"/>
      <c r="E100" s="5"/>
      <c r="F100" s="6"/>
      <c r="G100" s="5"/>
      <c r="H100" s="6"/>
      <c r="I100" s="5"/>
      <c r="J100" s="5"/>
      <c r="K100" s="5">
        <v>1</v>
      </c>
      <c r="L100" s="5">
        <v>0.5</v>
      </c>
      <c r="M100" s="6"/>
      <c r="N100" s="6"/>
      <c r="O100" s="6"/>
      <c r="P100" s="5">
        <v>2</v>
      </c>
      <c r="Q100" s="5">
        <v>0.5</v>
      </c>
      <c r="R100" s="6"/>
      <c r="S100" s="6"/>
      <c r="T100" s="6"/>
      <c r="U100" s="6"/>
      <c r="V100" s="6"/>
      <c r="W100" s="6"/>
      <c r="X100" s="6"/>
      <c r="Y100" s="5">
        <v>2</v>
      </c>
      <c r="Z100" s="5">
        <v>6</v>
      </c>
      <c r="AA100" s="38"/>
      <c r="AB100" s="6"/>
      <c r="AC100" s="6"/>
      <c r="AD100" s="6"/>
      <c r="AE100" s="5">
        <v>8</v>
      </c>
      <c r="AF100" s="6"/>
      <c r="AG100" s="6"/>
      <c r="AH100" s="6"/>
      <c r="AI100" s="6"/>
      <c r="AJ100" s="6"/>
      <c r="AK100" s="6"/>
      <c r="AL100" s="6"/>
      <c r="AM100" s="6"/>
      <c r="AN100" s="6"/>
      <c r="AO100" s="6"/>
    </row>
    <row r="101" spans="1:41" ht="12.75" customHeight="1">
      <c r="A101" s="5" t="s">
        <v>171</v>
      </c>
      <c r="B101" s="5">
        <f t="shared" si="11"/>
        <v>3.5</v>
      </c>
      <c r="C101" s="6"/>
      <c r="D101" s="5"/>
      <c r="E101" s="5"/>
      <c r="F101" s="6"/>
      <c r="G101" s="5"/>
      <c r="H101" s="5">
        <v>3.5</v>
      </c>
      <c r="I101" s="5"/>
      <c r="J101" s="5"/>
      <c r="K101" s="6"/>
      <c r="L101" s="6"/>
      <c r="M101" s="6"/>
      <c r="N101" s="6"/>
      <c r="O101" s="6"/>
      <c r="P101" s="6"/>
      <c r="Q101" s="6"/>
      <c r="R101" s="6"/>
      <c r="S101" s="6"/>
      <c r="T101" s="6"/>
      <c r="U101" s="6"/>
      <c r="V101" s="6"/>
      <c r="W101" s="6"/>
      <c r="X101" s="6"/>
      <c r="Y101" s="6"/>
      <c r="Z101" s="6"/>
      <c r="AA101" s="38"/>
      <c r="AB101" s="6"/>
      <c r="AC101" s="6"/>
      <c r="AD101" s="6"/>
      <c r="AE101" s="6"/>
      <c r="AF101" s="6"/>
      <c r="AG101" s="6"/>
      <c r="AH101" s="6"/>
      <c r="AI101" s="6"/>
      <c r="AJ101" s="6"/>
      <c r="AK101" s="6"/>
      <c r="AL101" s="6"/>
      <c r="AM101" s="6"/>
      <c r="AN101" s="6"/>
      <c r="AO101" s="6"/>
    </row>
    <row r="102" spans="1:41" ht="12.75" customHeight="1">
      <c r="A102" s="5"/>
      <c r="B102" s="5"/>
      <c r="C102" s="6"/>
      <c r="D102" s="5"/>
      <c r="E102" s="5"/>
      <c r="F102" s="6"/>
      <c r="G102" s="5"/>
      <c r="H102" s="6"/>
      <c r="I102" s="5"/>
      <c r="J102" s="5"/>
      <c r="K102" s="6"/>
      <c r="L102" s="6"/>
      <c r="M102" s="6"/>
      <c r="N102" s="6"/>
      <c r="O102" s="6"/>
      <c r="P102" s="6"/>
      <c r="Q102" s="6"/>
      <c r="R102" s="6"/>
      <c r="S102" s="6"/>
      <c r="T102" s="6"/>
      <c r="U102" s="6"/>
      <c r="V102" s="6"/>
      <c r="W102" s="6"/>
      <c r="X102" s="6"/>
      <c r="Y102" s="6"/>
      <c r="Z102" s="6"/>
      <c r="AA102" s="38"/>
      <c r="AB102" s="6"/>
      <c r="AC102" s="6"/>
      <c r="AD102" s="6"/>
      <c r="AE102" s="6"/>
      <c r="AF102" s="6"/>
      <c r="AG102" s="6"/>
      <c r="AH102" s="6"/>
      <c r="AI102" s="6"/>
      <c r="AJ102" s="6"/>
      <c r="AK102" s="6"/>
      <c r="AL102" s="6"/>
      <c r="AM102" s="6"/>
      <c r="AN102" s="6"/>
      <c r="AO102" s="6"/>
    </row>
    <row r="103" spans="1:41" ht="12.75" customHeight="1">
      <c r="A103" s="5" t="s">
        <v>181</v>
      </c>
      <c r="B103" s="5" t="s">
        <v>552</v>
      </c>
      <c r="C103" s="6"/>
      <c r="D103" s="5"/>
      <c r="E103" s="5"/>
      <c r="F103" s="6"/>
      <c r="G103" s="5"/>
      <c r="H103" s="6"/>
      <c r="I103" s="5"/>
      <c r="J103" s="5"/>
      <c r="K103" s="6"/>
      <c r="L103" s="6"/>
      <c r="M103" s="6"/>
      <c r="N103" s="6"/>
      <c r="O103" s="6"/>
      <c r="P103" s="6"/>
      <c r="Q103" s="6"/>
      <c r="R103" s="6"/>
      <c r="S103" s="6"/>
      <c r="T103" s="6"/>
      <c r="U103" s="6"/>
      <c r="V103" s="6"/>
      <c r="W103" s="6"/>
      <c r="X103" s="6"/>
      <c r="Y103" s="6"/>
      <c r="Z103" s="6"/>
      <c r="AA103" s="38"/>
      <c r="AB103" s="6"/>
      <c r="AC103" s="6"/>
      <c r="AD103" s="6"/>
      <c r="AE103" s="6"/>
      <c r="AF103" s="6"/>
      <c r="AG103" s="6"/>
      <c r="AH103" s="6"/>
      <c r="AI103" s="6"/>
      <c r="AJ103" s="6"/>
      <c r="AK103" s="6"/>
      <c r="AL103" s="6"/>
      <c r="AM103" s="6"/>
      <c r="AN103" s="6"/>
      <c r="AO103" s="6"/>
    </row>
    <row r="104" spans="1:41" ht="12.75" customHeight="1">
      <c r="A104" s="5"/>
      <c r="B104" s="5"/>
      <c r="C104" s="6"/>
      <c r="D104" s="5"/>
      <c r="E104" s="5"/>
      <c r="F104" s="6"/>
      <c r="G104" s="5"/>
      <c r="H104" s="6"/>
      <c r="I104" s="5"/>
      <c r="J104" s="5"/>
      <c r="K104" s="6"/>
      <c r="L104" s="6"/>
      <c r="M104" s="6"/>
      <c r="N104" s="6"/>
      <c r="O104" s="6"/>
      <c r="P104" s="6"/>
      <c r="Q104" s="6"/>
      <c r="R104" s="6"/>
      <c r="S104" s="6"/>
      <c r="T104" s="6"/>
      <c r="U104" s="6"/>
      <c r="V104" s="6"/>
      <c r="W104" s="6"/>
      <c r="X104" s="6"/>
      <c r="Y104" s="6"/>
      <c r="Z104" s="6"/>
      <c r="AA104" s="38"/>
      <c r="AB104" s="6"/>
      <c r="AC104" s="6"/>
      <c r="AD104" s="6"/>
      <c r="AE104" s="6"/>
      <c r="AF104" s="6"/>
      <c r="AG104" s="6"/>
      <c r="AH104" s="6"/>
      <c r="AI104" s="6"/>
      <c r="AJ104" s="6"/>
      <c r="AK104" s="6"/>
      <c r="AL104" s="6"/>
      <c r="AM104" s="6"/>
      <c r="AN104" s="6"/>
      <c r="AO104" s="6"/>
    </row>
    <row r="105" spans="1:41" ht="12.75" customHeight="1">
      <c r="A105" s="5" t="s">
        <v>197</v>
      </c>
      <c r="B105" s="5" t="s">
        <v>553</v>
      </c>
      <c r="C105" s="6"/>
      <c r="D105" s="5"/>
      <c r="E105" s="5"/>
      <c r="F105" s="6"/>
      <c r="G105" s="5"/>
      <c r="H105" s="6"/>
      <c r="I105" s="5"/>
      <c r="J105" s="5"/>
      <c r="K105" s="6"/>
      <c r="L105" s="6"/>
      <c r="M105" s="6"/>
      <c r="N105" s="6"/>
      <c r="O105" s="6"/>
      <c r="P105" s="6"/>
      <c r="Q105" s="6"/>
      <c r="R105" s="6"/>
      <c r="S105" s="6"/>
      <c r="T105" s="6"/>
      <c r="U105" s="6"/>
      <c r="V105" s="6"/>
      <c r="W105" s="6"/>
      <c r="X105" s="6"/>
      <c r="Y105" s="6"/>
      <c r="Z105" s="6"/>
      <c r="AA105" s="38"/>
      <c r="AB105" s="6"/>
      <c r="AC105" s="6"/>
      <c r="AD105" s="6"/>
      <c r="AE105" s="6"/>
      <c r="AF105" s="6"/>
      <c r="AG105" s="6"/>
      <c r="AH105" s="6"/>
      <c r="AI105" s="6"/>
      <c r="AJ105" s="6"/>
      <c r="AK105" s="6"/>
      <c r="AL105" s="6"/>
      <c r="AM105" s="6"/>
      <c r="AN105" s="6"/>
      <c r="AO105" s="6"/>
    </row>
    <row r="106" spans="1:41" ht="12.75" customHeight="1">
      <c r="A106" s="5"/>
      <c r="B106" s="5"/>
      <c r="C106" s="6"/>
      <c r="D106" s="5"/>
      <c r="E106" s="5"/>
      <c r="F106" s="6"/>
      <c r="G106" s="5"/>
      <c r="H106" s="6"/>
      <c r="I106" s="5"/>
      <c r="J106" s="5"/>
      <c r="K106" s="6"/>
      <c r="L106" s="6"/>
      <c r="M106" s="6"/>
      <c r="N106" s="6"/>
      <c r="O106" s="6"/>
      <c r="P106" s="6"/>
      <c r="Q106" s="6"/>
      <c r="R106" s="6"/>
      <c r="S106" s="6"/>
      <c r="T106" s="6"/>
      <c r="U106" s="6"/>
      <c r="V106" s="6"/>
      <c r="W106" s="6"/>
      <c r="X106" s="6"/>
      <c r="Y106" s="6"/>
      <c r="Z106" s="6"/>
      <c r="AA106" s="38"/>
      <c r="AB106" s="6"/>
      <c r="AC106" s="6"/>
      <c r="AD106" s="6"/>
      <c r="AE106" s="6"/>
      <c r="AF106" s="6"/>
      <c r="AG106" s="6"/>
      <c r="AH106" s="6"/>
      <c r="AI106" s="6"/>
      <c r="AJ106" s="6"/>
      <c r="AK106" s="6"/>
      <c r="AL106" s="6"/>
      <c r="AM106" s="6"/>
      <c r="AN106" s="6"/>
      <c r="AO106" s="6"/>
    </row>
    <row r="107" spans="1:41" ht="12.75" customHeight="1">
      <c r="A107" s="5"/>
      <c r="B107" s="5"/>
      <c r="C107" s="6"/>
      <c r="D107" s="5"/>
      <c r="E107" s="5"/>
      <c r="F107" s="6"/>
      <c r="G107" s="5"/>
      <c r="H107" s="6"/>
      <c r="I107" s="5"/>
      <c r="J107" s="5"/>
      <c r="K107" s="6"/>
      <c r="L107" s="6"/>
      <c r="M107" s="6"/>
      <c r="N107" s="6"/>
      <c r="O107" s="6"/>
      <c r="P107" s="6"/>
      <c r="Q107" s="6"/>
      <c r="R107" s="6"/>
      <c r="S107" s="6"/>
      <c r="T107" s="6"/>
      <c r="U107" s="6"/>
      <c r="V107" s="6"/>
      <c r="W107" s="6"/>
      <c r="X107" s="6"/>
      <c r="Y107" s="6"/>
      <c r="Z107" s="6"/>
      <c r="AA107" s="38"/>
      <c r="AB107" s="6"/>
      <c r="AC107" s="6"/>
      <c r="AD107" s="6"/>
      <c r="AE107" s="6"/>
      <c r="AF107" s="6"/>
      <c r="AG107" s="6"/>
      <c r="AH107" s="6"/>
      <c r="AI107" s="6"/>
      <c r="AJ107" s="6"/>
      <c r="AK107" s="6"/>
      <c r="AL107" s="6"/>
      <c r="AM107" s="6"/>
      <c r="AN107" s="6"/>
      <c r="AO107" s="6"/>
    </row>
    <row r="108" spans="1:41" ht="12.75" customHeight="1">
      <c r="A108" s="5"/>
      <c r="B108" s="5"/>
      <c r="C108" s="6"/>
      <c r="D108" s="5"/>
      <c r="E108" s="5"/>
      <c r="F108" s="6"/>
      <c r="G108" s="5"/>
      <c r="H108" s="6"/>
      <c r="I108" s="5"/>
      <c r="J108" s="5"/>
      <c r="K108" s="6"/>
      <c r="L108" s="6"/>
      <c r="M108" s="6"/>
      <c r="N108" s="6"/>
      <c r="O108" s="6"/>
      <c r="P108" s="6"/>
      <c r="Q108" s="6"/>
      <c r="R108" s="6"/>
      <c r="S108" s="6"/>
      <c r="T108" s="6"/>
      <c r="U108" s="6"/>
      <c r="V108" s="6"/>
      <c r="W108" s="6"/>
      <c r="X108" s="6"/>
      <c r="Y108" s="6"/>
      <c r="Z108" s="6"/>
      <c r="AA108" s="38"/>
      <c r="AB108" s="6"/>
      <c r="AC108" s="6"/>
      <c r="AD108" s="6"/>
      <c r="AE108" s="6"/>
      <c r="AF108" s="6"/>
      <c r="AG108" s="6"/>
      <c r="AH108" s="6"/>
      <c r="AI108" s="6"/>
      <c r="AJ108" s="6"/>
      <c r="AK108" s="6"/>
      <c r="AL108" s="6"/>
      <c r="AM108" s="6"/>
      <c r="AN108" s="6"/>
      <c r="AO108" s="6"/>
    </row>
    <row r="109" spans="1:41" ht="12.75" customHeight="1">
      <c r="A109" s="5"/>
      <c r="B109" s="5"/>
      <c r="C109" s="6"/>
      <c r="D109" s="5"/>
      <c r="E109" s="5"/>
      <c r="F109" s="6"/>
      <c r="G109" s="5"/>
      <c r="H109" s="6"/>
      <c r="I109" s="5"/>
      <c r="J109" s="5"/>
      <c r="K109" s="6"/>
      <c r="L109" s="6"/>
      <c r="M109" s="6"/>
      <c r="N109" s="6"/>
      <c r="O109" s="6"/>
      <c r="P109" s="6"/>
      <c r="Q109" s="6"/>
      <c r="R109" s="6"/>
      <c r="S109" s="6"/>
      <c r="T109" s="6"/>
      <c r="U109" s="6"/>
      <c r="V109" s="6"/>
      <c r="W109" s="6"/>
      <c r="X109" s="6"/>
      <c r="Y109" s="6"/>
      <c r="Z109" s="6"/>
      <c r="AA109" s="38"/>
      <c r="AB109" s="6"/>
      <c r="AC109" s="6"/>
      <c r="AD109" s="6"/>
      <c r="AE109" s="6"/>
      <c r="AF109" s="6"/>
      <c r="AG109" s="6"/>
      <c r="AH109" s="6"/>
      <c r="AI109" s="6"/>
      <c r="AJ109" s="6"/>
      <c r="AK109" s="6"/>
      <c r="AL109" s="6"/>
      <c r="AM109" s="6"/>
      <c r="AN109" s="6"/>
      <c r="AO109" s="6"/>
    </row>
    <row r="110" spans="1:41" ht="12.75" customHeight="1">
      <c r="A110" s="5"/>
      <c r="B110" s="5"/>
      <c r="C110" s="6"/>
      <c r="D110" s="5"/>
      <c r="E110" s="5"/>
      <c r="F110" s="6"/>
      <c r="G110" s="5"/>
      <c r="H110" s="6"/>
      <c r="I110" s="5"/>
      <c r="J110" s="5"/>
      <c r="K110" s="6"/>
      <c r="L110" s="6"/>
      <c r="M110" s="6"/>
      <c r="N110" s="6"/>
      <c r="O110" s="6"/>
      <c r="P110" s="6"/>
      <c r="Q110" s="6"/>
      <c r="R110" s="6"/>
      <c r="S110" s="6"/>
      <c r="T110" s="6"/>
      <c r="U110" s="6"/>
      <c r="V110" s="6"/>
      <c r="W110" s="6"/>
      <c r="X110" s="6"/>
      <c r="Y110" s="6"/>
      <c r="Z110" s="6"/>
      <c r="AA110" s="38"/>
      <c r="AB110" s="6"/>
      <c r="AC110" s="6"/>
      <c r="AD110" s="6"/>
      <c r="AE110" s="6"/>
      <c r="AF110" s="6"/>
      <c r="AG110" s="6"/>
      <c r="AH110" s="6"/>
      <c r="AI110" s="6"/>
      <c r="AJ110" s="6"/>
      <c r="AK110" s="6"/>
      <c r="AL110" s="6"/>
      <c r="AM110" s="6"/>
      <c r="AN110" s="6"/>
      <c r="AO110" s="6"/>
    </row>
    <row r="111" spans="1:41" ht="12.75" customHeight="1">
      <c r="A111" s="5"/>
      <c r="B111" s="5"/>
      <c r="C111" s="6"/>
      <c r="D111" s="5"/>
      <c r="E111" s="5"/>
      <c r="F111" s="6"/>
      <c r="G111" s="5"/>
      <c r="H111" s="6"/>
      <c r="I111" s="5"/>
      <c r="J111" s="5"/>
      <c r="K111" s="6"/>
      <c r="L111" s="6"/>
      <c r="M111" s="6"/>
      <c r="N111" s="6"/>
      <c r="O111" s="6"/>
      <c r="P111" s="6"/>
      <c r="Q111" s="6"/>
      <c r="R111" s="6"/>
      <c r="S111" s="6"/>
      <c r="T111" s="6"/>
      <c r="U111" s="6"/>
      <c r="V111" s="6"/>
      <c r="W111" s="6"/>
      <c r="X111" s="6"/>
      <c r="Y111" s="6"/>
      <c r="Z111" s="6"/>
      <c r="AA111" s="38"/>
      <c r="AB111" s="6"/>
      <c r="AC111" s="6"/>
      <c r="AD111" s="6"/>
      <c r="AE111" s="6"/>
      <c r="AF111" s="6"/>
      <c r="AG111" s="6"/>
      <c r="AH111" s="6"/>
      <c r="AI111" s="6"/>
      <c r="AJ111" s="6"/>
      <c r="AK111" s="6"/>
      <c r="AL111" s="6"/>
      <c r="AM111" s="6"/>
      <c r="AN111" s="6"/>
      <c r="AO111" s="6"/>
    </row>
    <row r="112" spans="1:41" ht="12.75" customHeight="1">
      <c r="A112" s="5"/>
      <c r="B112" s="5"/>
      <c r="C112" s="6"/>
      <c r="D112" s="5"/>
      <c r="E112" s="5"/>
      <c r="F112" s="6"/>
      <c r="G112" s="5"/>
      <c r="H112" s="6"/>
      <c r="I112" s="5"/>
      <c r="J112" s="5"/>
      <c r="K112" s="6"/>
      <c r="L112" s="6"/>
      <c r="M112" s="6"/>
      <c r="N112" s="6"/>
      <c r="O112" s="6"/>
      <c r="P112" s="6"/>
      <c r="Q112" s="6"/>
      <c r="R112" s="6"/>
      <c r="S112" s="6"/>
      <c r="T112" s="6"/>
      <c r="U112" s="6"/>
      <c r="V112" s="6"/>
      <c r="W112" s="6"/>
      <c r="X112" s="6"/>
      <c r="Y112" s="6"/>
      <c r="Z112" s="6"/>
      <c r="AA112" s="38"/>
      <c r="AB112" s="6"/>
      <c r="AC112" s="6"/>
      <c r="AD112" s="6"/>
      <c r="AE112" s="6"/>
      <c r="AF112" s="6"/>
      <c r="AG112" s="6"/>
      <c r="AH112" s="6"/>
      <c r="AI112" s="6"/>
      <c r="AJ112" s="6"/>
      <c r="AK112" s="6"/>
      <c r="AL112" s="6"/>
      <c r="AM112" s="6"/>
      <c r="AN112" s="6"/>
      <c r="AO112" s="6"/>
    </row>
    <row r="113" spans="1:41" ht="12.75" customHeight="1">
      <c r="A113" s="5"/>
      <c r="B113" s="5"/>
      <c r="C113" s="6"/>
      <c r="D113" s="5"/>
      <c r="E113" s="5"/>
      <c r="F113" s="6"/>
      <c r="G113" s="5"/>
      <c r="H113" s="6"/>
      <c r="I113" s="5"/>
      <c r="J113" s="5"/>
      <c r="K113" s="6"/>
      <c r="L113" s="6"/>
      <c r="M113" s="6"/>
      <c r="N113" s="6"/>
      <c r="O113" s="6"/>
      <c r="P113" s="6"/>
      <c r="Q113" s="6"/>
      <c r="R113" s="6"/>
      <c r="S113" s="6"/>
      <c r="T113" s="6"/>
      <c r="U113" s="6"/>
      <c r="V113" s="6"/>
      <c r="W113" s="6"/>
      <c r="X113" s="6"/>
      <c r="Y113" s="6"/>
      <c r="Z113" s="6"/>
      <c r="AA113" s="38"/>
      <c r="AB113" s="6"/>
      <c r="AC113" s="6"/>
      <c r="AD113" s="6"/>
      <c r="AE113" s="6"/>
      <c r="AF113" s="6"/>
      <c r="AG113" s="6"/>
      <c r="AH113" s="6"/>
      <c r="AI113" s="6"/>
      <c r="AJ113" s="6"/>
      <c r="AK113" s="6"/>
      <c r="AL113" s="6"/>
      <c r="AM113" s="6"/>
      <c r="AN113" s="6"/>
      <c r="AO113" s="6"/>
    </row>
    <row r="114" spans="1:41" ht="12.75" customHeight="1">
      <c r="A114" s="5"/>
      <c r="B114" s="5"/>
      <c r="C114" s="6"/>
      <c r="D114" s="5"/>
      <c r="E114" s="5"/>
      <c r="F114" s="6"/>
      <c r="G114" s="5"/>
      <c r="H114" s="6"/>
      <c r="I114" s="5"/>
      <c r="J114" s="5"/>
      <c r="K114" s="6"/>
      <c r="L114" s="6"/>
      <c r="M114" s="6"/>
      <c r="N114" s="6"/>
      <c r="O114" s="6"/>
      <c r="P114" s="6"/>
      <c r="Q114" s="6"/>
      <c r="R114" s="6"/>
      <c r="S114" s="6"/>
      <c r="T114" s="6"/>
      <c r="U114" s="6"/>
      <c r="V114" s="6"/>
      <c r="W114" s="6"/>
      <c r="X114" s="6"/>
      <c r="Y114" s="6"/>
      <c r="Z114" s="6"/>
      <c r="AA114" s="38"/>
      <c r="AB114" s="6"/>
      <c r="AC114" s="6"/>
      <c r="AD114" s="6"/>
      <c r="AE114" s="6"/>
      <c r="AF114" s="6"/>
      <c r="AG114" s="6"/>
      <c r="AH114" s="6"/>
      <c r="AI114" s="6"/>
      <c r="AJ114" s="6"/>
      <c r="AK114" s="6"/>
      <c r="AL114" s="6"/>
      <c r="AM114" s="6"/>
      <c r="AN114" s="6"/>
      <c r="AO114" s="6"/>
    </row>
    <row r="115" spans="1:41" ht="12.75" customHeight="1">
      <c r="A115" s="5"/>
      <c r="B115" s="5"/>
      <c r="C115" s="6"/>
      <c r="D115" s="5"/>
      <c r="E115" s="5"/>
      <c r="F115" s="6"/>
      <c r="G115" s="5"/>
      <c r="H115" s="6"/>
      <c r="I115" s="5"/>
      <c r="J115" s="5"/>
      <c r="K115" s="6"/>
      <c r="L115" s="6"/>
      <c r="M115" s="6"/>
      <c r="N115" s="6"/>
      <c r="O115" s="6"/>
      <c r="P115" s="6"/>
      <c r="Q115" s="6"/>
      <c r="R115" s="6"/>
      <c r="S115" s="6"/>
      <c r="T115" s="6"/>
      <c r="U115" s="6"/>
      <c r="V115" s="6"/>
      <c r="W115" s="6"/>
      <c r="X115" s="6"/>
      <c r="Y115" s="6"/>
      <c r="Z115" s="6"/>
      <c r="AA115" s="38"/>
      <c r="AB115" s="6"/>
      <c r="AC115" s="6"/>
      <c r="AD115" s="6"/>
      <c r="AE115" s="6"/>
      <c r="AF115" s="6"/>
      <c r="AG115" s="6"/>
      <c r="AH115" s="6"/>
      <c r="AI115" s="6"/>
      <c r="AJ115" s="6"/>
      <c r="AK115" s="6"/>
      <c r="AL115" s="6"/>
      <c r="AM115" s="6"/>
      <c r="AN115" s="6"/>
      <c r="AO115" s="6"/>
    </row>
    <row r="116" spans="1:41" ht="12.75" customHeight="1">
      <c r="A116" s="5"/>
      <c r="B116" s="5"/>
      <c r="C116" s="6"/>
      <c r="D116" s="5"/>
      <c r="E116" s="5"/>
      <c r="F116" s="6"/>
      <c r="G116" s="5"/>
      <c r="H116" s="6"/>
      <c r="I116" s="5"/>
      <c r="J116" s="5"/>
      <c r="K116" s="6"/>
      <c r="L116" s="6"/>
      <c r="M116" s="6"/>
      <c r="N116" s="6"/>
      <c r="O116" s="6"/>
      <c r="P116" s="6"/>
      <c r="Q116" s="6"/>
      <c r="R116" s="6"/>
      <c r="S116" s="6"/>
      <c r="T116" s="6"/>
      <c r="U116" s="6"/>
      <c r="V116" s="6"/>
      <c r="W116" s="6"/>
      <c r="X116" s="6"/>
      <c r="Y116" s="6"/>
      <c r="Z116" s="6"/>
      <c r="AA116" s="38"/>
      <c r="AB116" s="6"/>
      <c r="AC116" s="6"/>
      <c r="AD116" s="6"/>
      <c r="AE116" s="6"/>
      <c r="AF116" s="6"/>
      <c r="AG116" s="6"/>
      <c r="AH116" s="6"/>
      <c r="AI116" s="6"/>
      <c r="AJ116" s="6"/>
      <c r="AK116" s="6"/>
      <c r="AL116" s="6"/>
      <c r="AM116" s="6"/>
      <c r="AN116" s="6"/>
      <c r="AO116" s="6"/>
    </row>
    <row r="117" spans="1:41" ht="12.75" customHeight="1">
      <c r="A117" s="5"/>
      <c r="B117" s="5"/>
      <c r="C117" s="6"/>
      <c r="D117" s="5"/>
      <c r="E117" s="5"/>
      <c r="F117" s="6"/>
      <c r="G117" s="5"/>
      <c r="H117" s="6"/>
      <c r="I117" s="5"/>
      <c r="J117" s="5"/>
      <c r="K117" s="6"/>
      <c r="L117" s="6"/>
      <c r="M117" s="6"/>
      <c r="N117" s="6"/>
      <c r="O117" s="6"/>
      <c r="P117" s="6"/>
      <c r="Q117" s="6"/>
      <c r="R117" s="6"/>
      <c r="S117" s="6"/>
      <c r="T117" s="6"/>
      <c r="U117" s="6"/>
      <c r="V117" s="6"/>
      <c r="W117" s="6"/>
      <c r="X117" s="6"/>
      <c r="Y117" s="6"/>
      <c r="Z117" s="6"/>
      <c r="AA117" s="38"/>
      <c r="AB117" s="6"/>
      <c r="AC117" s="6"/>
      <c r="AD117" s="6"/>
      <c r="AE117" s="6"/>
      <c r="AF117" s="6"/>
      <c r="AG117" s="6"/>
      <c r="AH117" s="6"/>
      <c r="AI117" s="6"/>
      <c r="AJ117" s="6"/>
      <c r="AK117" s="6"/>
      <c r="AL117" s="6"/>
      <c r="AM117" s="6"/>
      <c r="AN117" s="6"/>
      <c r="AO117" s="6"/>
    </row>
    <row r="118" spans="1:41" ht="12.75" customHeight="1">
      <c r="A118" s="5"/>
      <c r="B118" s="5"/>
      <c r="C118" s="6"/>
      <c r="D118" s="5"/>
      <c r="E118" s="5"/>
      <c r="F118" s="6"/>
      <c r="G118" s="5"/>
      <c r="H118" s="6"/>
      <c r="I118" s="5"/>
      <c r="J118" s="5"/>
      <c r="K118" s="6"/>
      <c r="L118" s="6"/>
      <c r="M118" s="6"/>
      <c r="N118" s="6"/>
      <c r="O118" s="6"/>
      <c r="P118" s="6"/>
      <c r="Q118" s="6"/>
      <c r="R118" s="6"/>
      <c r="S118" s="6"/>
      <c r="T118" s="6"/>
      <c r="U118" s="6"/>
      <c r="V118" s="6"/>
      <c r="W118" s="6"/>
      <c r="X118" s="6"/>
      <c r="Y118" s="6"/>
      <c r="Z118" s="6"/>
      <c r="AA118" s="38"/>
      <c r="AB118" s="6"/>
      <c r="AC118" s="6"/>
      <c r="AD118" s="6"/>
      <c r="AE118" s="6"/>
      <c r="AF118" s="6"/>
      <c r="AG118" s="6"/>
      <c r="AH118" s="6"/>
      <c r="AI118" s="6"/>
      <c r="AJ118" s="6"/>
      <c r="AK118" s="6"/>
      <c r="AL118" s="6"/>
      <c r="AM118" s="6"/>
      <c r="AN118" s="6"/>
      <c r="AO118" s="6"/>
    </row>
    <row r="119" spans="1:41" ht="12.75" customHeight="1">
      <c r="A119" s="5"/>
      <c r="B119" s="5"/>
      <c r="C119" s="6"/>
      <c r="D119" s="5"/>
      <c r="E119" s="5"/>
      <c r="F119" s="6"/>
      <c r="G119" s="5"/>
      <c r="H119" s="6"/>
      <c r="I119" s="5"/>
      <c r="J119" s="5"/>
      <c r="K119" s="6"/>
      <c r="L119" s="6"/>
      <c r="M119" s="6"/>
      <c r="N119" s="6"/>
      <c r="O119" s="6"/>
      <c r="P119" s="6"/>
      <c r="Q119" s="6"/>
      <c r="R119" s="6"/>
      <c r="S119" s="6"/>
      <c r="T119" s="6"/>
      <c r="U119" s="6"/>
      <c r="V119" s="6"/>
      <c r="W119" s="6"/>
      <c r="X119" s="6"/>
      <c r="Y119" s="6"/>
      <c r="Z119" s="6"/>
      <c r="AA119" s="38"/>
      <c r="AB119" s="6"/>
      <c r="AC119" s="6"/>
      <c r="AD119" s="6"/>
      <c r="AE119" s="6"/>
      <c r="AF119" s="6"/>
      <c r="AG119" s="6"/>
      <c r="AH119" s="6"/>
      <c r="AI119" s="6"/>
      <c r="AJ119" s="6"/>
      <c r="AK119" s="6"/>
      <c r="AL119" s="6"/>
      <c r="AM119" s="6"/>
      <c r="AN119" s="6"/>
      <c r="AO119" s="6"/>
    </row>
    <row r="120" spans="1:41" ht="12.75" customHeight="1">
      <c r="A120" s="5"/>
      <c r="B120" s="5"/>
      <c r="C120" s="6"/>
      <c r="D120" s="5"/>
      <c r="E120" s="5"/>
      <c r="F120" s="6"/>
      <c r="G120" s="5"/>
      <c r="H120" s="6"/>
      <c r="I120" s="5"/>
      <c r="J120" s="5"/>
      <c r="K120" s="6"/>
      <c r="L120" s="6"/>
      <c r="M120" s="6"/>
      <c r="N120" s="6"/>
      <c r="O120" s="6"/>
      <c r="P120" s="6"/>
      <c r="Q120" s="6"/>
      <c r="R120" s="6"/>
      <c r="S120" s="6"/>
      <c r="T120" s="6"/>
      <c r="U120" s="6"/>
      <c r="V120" s="6"/>
      <c r="W120" s="6"/>
      <c r="X120" s="6"/>
      <c r="Y120" s="6"/>
      <c r="Z120" s="6"/>
      <c r="AA120" s="38"/>
      <c r="AB120" s="6"/>
      <c r="AC120" s="6"/>
      <c r="AD120" s="6"/>
      <c r="AE120" s="6"/>
      <c r="AF120" s="6"/>
      <c r="AG120" s="6"/>
      <c r="AH120" s="6"/>
      <c r="AI120" s="6"/>
      <c r="AJ120" s="6"/>
      <c r="AK120" s="6"/>
      <c r="AL120" s="6"/>
      <c r="AM120" s="6"/>
      <c r="AN120" s="6"/>
      <c r="AO120" s="6"/>
    </row>
    <row r="121" spans="1:41" ht="12.75" customHeight="1">
      <c r="A121" s="5"/>
      <c r="B121" s="5"/>
      <c r="C121" s="6"/>
      <c r="D121" s="5"/>
      <c r="E121" s="5"/>
      <c r="F121" s="6"/>
      <c r="G121" s="5"/>
      <c r="H121" s="6"/>
      <c r="I121" s="5"/>
      <c r="J121" s="5"/>
      <c r="K121" s="6"/>
      <c r="L121" s="6"/>
      <c r="M121" s="6"/>
      <c r="N121" s="6"/>
      <c r="O121" s="6"/>
      <c r="P121" s="6"/>
      <c r="Q121" s="6"/>
      <c r="R121" s="6"/>
      <c r="S121" s="6"/>
      <c r="T121" s="6"/>
      <c r="U121" s="6"/>
      <c r="V121" s="6"/>
      <c r="W121" s="6"/>
      <c r="X121" s="6"/>
      <c r="Y121" s="6"/>
      <c r="Z121" s="6"/>
      <c r="AA121" s="38"/>
      <c r="AB121" s="6"/>
      <c r="AC121" s="6"/>
      <c r="AD121" s="6"/>
      <c r="AE121" s="6"/>
      <c r="AF121" s="6"/>
      <c r="AG121" s="6"/>
      <c r="AH121" s="6"/>
      <c r="AI121" s="6"/>
      <c r="AJ121" s="6"/>
      <c r="AK121" s="6"/>
      <c r="AL121" s="6"/>
      <c r="AM121" s="6"/>
      <c r="AN121" s="6"/>
      <c r="AO121" s="6"/>
    </row>
    <row r="122" spans="1:41" ht="12.75" customHeight="1">
      <c r="A122" s="5"/>
      <c r="B122" s="5"/>
      <c r="C122" s="6"/>
      <c r="D122" s="5"/>
      <c r="E122" s="5"/>
      <c r="F122" s="6"/>
      <c r="G122" s="5"/>
      <c r="H122" s="6"/>
      <c r="I122" s="5"/>
      <c r="J122" s="5"/>
      <c r="K122" s="6"/>
      <c r="L122" s="6"/>
      <c r="M122" s="6"/>
      <c r="N122" s="6"/>
      <c r="O122" s="6"/>
      <c r="P122" s="6"/>
      <c r="Q122" s="6"/>
      <c r="R122" s="6"/>
      <c r="S122" s="6"/>
      <c r="T122" s="6"/>
      <c r="U122" s="6"/>
      <c r="V122" s="6"/>
      <c r="W122" s="6"/>
      <c r="X122" s="6"/>
      <c r="Y122" s="6"/>
      <c r="Z122" s="6"/>
      <c r="AA122" s="38"/>
      <c r="AB122" s="6"/>
      <c r="AC122" s="6"/>
      <c r="AD122" s="6"/>
      <c r="AE122" s="6"/>
      <c r="AF122" s="6"/>
      <c r="AG122" s="6"/>
      <c r="AH122" s="6"/>
      <c r="AI122" s="6"/>
      <c r="AJ122" s="6"/>
      <c r="AK122" s="6"/>
      <c r="AL122" s="6"/>
      <c r="AM122" s="6"/>
      <c r="AN122" s="6"/>
      <c r="AO122" s="6"/>
    </row>
    <row r="123" spans="1:41" ht="12.75" customHeight="1">
      <c r="A123" s="5"/>
      <c r="B123" s="5"/>
      <c r="C123" s="6"/>
      <c r="D123" s="5"/>
      <c r="E123" s="5"/>
      <c r="F123" s="6"/>
      <c r="G123" s="5"/>
      <c r="H123" s="6"/>
      <c r="I123" s="5"/>
      <c r="J123" s="5"/>
      <c r="K123" s="6"/>
      <c r="L123" s="6"/>
      <c r="M123" s="6"/>
      <c r="N123" s="6"/>
      <c r="O123" s="6"/>
      <c r="P123" s="6"/>
      <c r="Q123" s="6"/>
      <c r="R123" s="6"/>
      <c r="S123" s="6"/>
      <c r="T123" s="6"/>
      <c r="U123" s="6"/>
      <c r="V123" s="6"/>
      <c r="W123" s="6"/>
      <c r="X123" s="6"/>
      <c r="Y123" s="6"/>
      <c r="Z123" s="6"/>
      <c r="AA123" s="38"/>
      <c r="AB123" s="6"/>
      <c r="AC123" s="6"/>
      <c r="AD123" s="6"/>
      <c r="AE123" s="6"/>
      <c r="AF123" s="6"/>
      <c r="AG123" s="6"/>
      <c r="AH123" s="6"/>
      <c r="AI123" s="6"/>
      <c r="AJ123" s="6"/>
      <c r="AK123" s="6"/>
      <c r="AL123" s="6"/>
      <c r="AM123" s="6"/>
      <c r="AN123" s="6"/>
      <c r="AO123" s="6"/>
    </row>
    <row r="124" spans="1:41" ht="12.75" customHeight="1">
      <c r="A124" s="5"/>
      <c r="B124" s="5"/>
      <c r="C124" s="6"/>
      <c r="D124" s="5"/>
      <c r="E124" s="5"/>
      <c r="F124" s="6"/>
      <c r="G124" s="5"/>
      <c r="H124" s="6"/>
      <c r="I124" s="5"/>
      <c r="J124" s="5"/>
      <c r="K124" s="6"/>
      <c r="L124" s="6"/>
      <c r="M124" s="6"/>
      <c r="N124" s="6"/>
      <c r="O124" s="6"/>
      <c r="P124" s="6"/>
      <c r="Q124" s="6"/>
      <c r="R124" s="6"/>
      <c r="S124" s="6"/>
      <c r="T124" s="6"/>
      <c r="U124" s="6"/>
      <c r="V124" s="6"/>
      <c r="W124" s="6"/>
      <c r="X124" s="6"/>
      <c r="Y124" s="6"/>
      <c r="Z124" s="6"/>
      <c r="AA124" s="38"/>
      <c r="AB124" s="6"/>
      <c r="AC124" s="6"/>
      <c r="AD124" s="6"/>
      <c r="AE124" s="6"/>
      <c r="AF124" s="6"/>
      <c r="AG124" s="6"/>
      <c r="AH124" s="6"/>
      <c r="AI124" s="6"/>
      <c r="AJ124" s="6"/>
      <c r="AK124" s="6"/>
      <c r="AL124" s="6"/>
      <c r="AM124" s="6"/>
      <c r="AN124" s="6"/>
      <c r="AO124" s="6"/>
    </row>
    <row r="125" spans="1:41" ht="12.75" customHeight="1">
      <c r="A125" s="5"/>
      <c r="B125" s="5"/>
      <c r="C125" s="6"/>
      <c r="D125" s="5"/>
      <c r="E125" s="5"/>
      <c r="F125" s="6"/>
      <c r="G125" s="5"/>
      <c r="H125" s="6"/>
      <c r="I125" s="5"/>
      <c r="J125" s="5"/>
      <c r="K125" s="6"/>
      <c r="L125" s="6"/>
      <c r="M125" s="6"/>
      <c r="N125" s="6"/>
      <c r="O125" s="6"/>
      <c r="P125" s="6"/>
      <c r="Q125" s="6"/>
      <c r="R125" s="6"/>
      <c r="S125" s="6"/>
      <c r="T125" s="6"/>
      <c r="U125" s="6"/>
      <c r="V125" s="6"/>
      <c r="W125" s="6"/>
      <c r="X125" s="6"/>
      <c r="Y125" s="6"/>
      <c r="Z125" s="6"/>
      <c r="AA125" s="38"/>
      <c r="AB125" s="6"/>
      <c r="AC125" s="6"/>
      <c r="AD125" s="6"/>
      <c r="AE125" s="6"/>
      <c r="AF125" s="6"/>
      <c r="AG125" s="6"/>
      <c r="AH125" s="6"/>
      <c r="AI125" s="6"/>
      <c r="AJ125" s="6"/>
      <c r="AK125" s="6"/>
      <c r="AL125" s="6"/>
      <c r="AM125" s="6"/>
      <c r="AN125" s="6"/>
      <c r="AO125" s="6"/>
    </row>
    <row r="126" spans="1:41" ht="12.75" customHeight="1">
      <c r="A126" s="5"/>
      <c r="B126" s="5"/>
      <c r="C126" s="6"/>
      <c r="D126" s="5"/>
      <c r="E126" s="5"/>
      <c r="F126" s="6"/>
      <c r="G126" s="5"/>
      <c r="H126" s="6"/>
      <c r="I126" s="5"/>
      <c r="J126" s="5"/>
      <c r="K126" s="6"/>
      <c r="L126" s="6"/>
      <c r="M126" s="6"/>
      <c r="N126" s="6"/>
      <c r="O126" s="6"/>
      <c r="P126" s="6"/>
      <c r="Q126" s="6"/>
      <c r="R126" s="6"/>
      <c r="S126" s="6"/>
      <c r="T126" s="6"/>
      <c r="U126" s="6"/>
      <c r="V126" s="6"/>
      <c r="W126" s="6"/>
      <c r="X126" s="6"/>
      <c r="Y126" s="6"/>
      <c r="Z126" s="6"/>
      <c r="AA126" s="38"/>
      <c r="AB126" s="6"/>
      <c r="AC126" s="6"/>
      <c r="AD126" s="6"/>
      <c r="AE126" s="6"/>
      <c r="AF126" s="6"/>
      <c r="AG126" s="6"/>
      <c r="AH126" s="6"/>
      <c r="AI126" s="6"/>
      <c r="AJ126" s="6"/>
      <c r="AK126" s="6"/>
      <c r="AL126" s="6"/>
      <c r="AM126" s="6"/>
      <c r="AN126" s="6"/>
      <c r="AO126" s="6"/>
    </row>
    <row r="127" spans="1:41" ht="12.75" customHeight="1">
      <c r="A127" s="5"/>
      <c r="B127" s="5"/>
      <c r="C127" s="6"/>
      <c r="D127" s="5"/>
      <c r="E127" s="5"/>
      <c r="F127" s="6"/>
      <c r="G127" s="5"/>
      <c r="H127" s="6"/>
      <c r="I127" s="5"/>
      <c r="J127" s="5"/>
      <c r="K127" s="6"/>
      <c r="L127" s="6"/>
      <c r="M127" s="6"/>
      <c r="N127" s="6"/>
      <c r="O127" s="6"/>
      <c r="P127" s="6"/>
      <c r="Q127" s="6"/>
      <c r="R127" s="6"/>
      <c r="S127" s="6"/>
      <c r="T127" s="6"/>
      <c r="U127" s="6"/>
      <c r="V127" s="6"/>
      <c r="W127" s="6"/>
      <c r="X127" s="6"/>
      <c r="Y127" s="6"/>
      <c r="Z127" s="6"/>
      <c r="AA127" s="38"/>
      <c r="AB127" s="6"/>
      <c r="AC127" s="6"/>
      <c r="AD127" s="6"/>
      <c r="AE127" s="6"/>
      <c r="AF127" s="6"/>
      <c r="AG127" s="6"/>
      <c r="AH127" s="6"/>
      <c r="AI127" s="6"/>
      <c r="AJ127" s="6"/>
      <c r="AK127" s="6"/>
      <c r="AL127" s="6"/>
      <c r="AM127" s="6"/>
      <c r="AN127" s="6"/>
      <c r="AO127" s="6"/>
    </row>
    <row r="128" spans="1:41" ht="12.75" customHeight="1">
      <c r="A128" s="5"/>
      <c r="B128" s="5"/>
      <c r="C128" s="6"/>
      <c r="D128" s="5"/>
      <c r="E128" s="5"/>
      <c r="F128" s="6"/>
      <c r="G128" s="5"/>
      <c r="H128" s="6"/>
      <c r="I128" s="5"/>
      <c r="J128" s="5"/>
      <c r="K128" s="6"/>
      <c r="L128" s="6"/>
      <c r="M128" s="6"/>
      <c r="N128" s="6"/>
      <c r="O128" s="6"/>
      <c r="P128" s="6"/>
      <c r="Q128" s="6"/>
      <c r="R128" s="6"/>
      <c r="S128" s="6"/>
      <c r="T128" s="6"/>
      <c r="U128" s="6"/>
      <c r="V128" s="6"/>
      <c r="W128" s="6"/>
      <c r="X128" s="6"/>
      <c r="Y128" s="6"/>
      <c r="Z128" s="6"/>
      <c r="AA128" s="38"/>
      <c r="AB128" s="6"/>
      <c r="AC128" s="6"/>
      <c r="AD128" s="6"/>
      <c r="AE128" s="6"/>
      <c r="AF128" s="6"/>
      <c r="AG128" s="6"/>
      <c r="AH128" s="6"/>
      <c r="AI128" s="6"/>
      <c r="AJ128" s="6"/>
      <c r="AK128" s="6"/>
      <c r="AL128" s="6"/>
      <c r="AM128" s="6"/>
      <c r="AN128" s="6"/>
      <c r="AO128" s="6"/>
    </row>
    <row r="129" spans="1:41" ht="12.75" customHeight="1">
      <c r="A129" s="5"/>
      <c r="B129" s="5"/>
      <c r="C129" s="6"/>
      <c r="D129" s="5"/>
      <c r="E129" s="5"/>
      <c r="F129" s="6"/>
      <c r="G129" s="5"/>
      <c r="H129" s="6"/>
      <c r="I129" s="5"/>
      <c r="J129" s="5"/>
      <c r="K129" s="6"/>
      <c r="L129" s="6"/>
      <c r="M129" s="6"/>
      <c r="N129" s="6"/>
      <c r="O129" s="6"/>
      <c r="P129" s="6"/>
      <c r="Q129" s="6"/>
      <c r="R129" s="6"/>
      <c r="S129" s="6"/>
      <c r="T129" s="6"/>
      <c r="U129" s="6"/>
      <c r="V129" s="6"/>
      <c r="W129" s="6"/>
      <c r="X129" s="6"/>
      <c r="Y129" s="6"/>
      <c r="Z129" s="6"/>
      <c r="AA129" s="38"/>
      <c r="AB129" s="6"/>
      <c r="AC129" s="6"/>
      <c r="AD129" s="6"/>
      <c r="AE129" s="6"/>
      <c r="AF129" s="6"/>
      <c r="AG129" s="6"/>
      <c r="AH129" s="6"/>
      <c r="AI129" s="6"/>
      <c r="AJ129" s="6"/>
      <c r="AK129" s="6"/>
      <c r="AL129" s="6"/>
      <c r="AM129" s="6"/>
      <c r="AN129" s="6"/>
      <c r="AO129" s="6"/>
    </row>
    <row r="130" spans="1:41" ht="12.75" customHeight="1">
      <c r="A130" s="5"/>
      <c r="B130" s="5"/>
      <c r="C130" s="6"/>
      <c r="D130" s="5"/>
      <c r="E130" s="5"/>
      <c r="F130" s="6"/>
      <c r="G130" s="5"/>
      <c r="H130" s="6"/>
      <c r="I130" s="5"/>
      <c r="J130" s="5"/>
      <c r="K130" s="6"/>
      <c r="L130" s="6"/>
      <c r="M130" s="6"/>
      <c r="N130" s="6"/>
      <c r="O130" s="6"/>
      <c r="P130" s="6"/>
      <c r="Q130" s="6"/>
      <c r="R130" s="6"/>
      <c r="S130" s="6"/>
      <c r="T130" s="6"/>
      <c r="U130" s="6"/>
      <c r="V130" s="6"/>
      <c r="W130" s="6"/>
      <c r="X130" s="6"/>
      <c r="Y130" s="6"/>
      <c r="Z130" s="6"/>
      <c r="AA130" s="38"/>
      <c r="AB130" s="6"/>
      <c r="AC130" s="6"/>
      <c r="AD130" s="6"/>
      <c r="AE130" s="6"/>
      <c r="AF130" s="6"/>
      <c r="AG130" s="6"/>
      <c r="AH130" s="6"/>
      <c r="AI130" s="6"/>
      <c r="AJ130" s="6"/>
      <c r="AK130" s="6"/>
      <c r="AL130" s="6"/>
      <c r="AM130" s="6"/>
      <c r="AN130" s="6"/>
      <c r="AO130" s="6"/>
    </row>
    <row r="131" spans="1:41" ht="12.75" customHeight="1">
      <c r="A131" s="5"/>
      <c r="B131" s="5"/>
      <c r="C131" s="6"/>
      <c r="D131" s="5"/>
      <c r="E131" s="5"/>
      <c r="F131" s="6"/>
      <c r="G131" s="5"/>
      <c r="H131" s="6"/>
      <c r="I131" s="5"/>
      <c r="J131" s="5"/>
      <c r="K131" s="6"/>
      <c r="L131" s="6"/>
      <c r="M131" s="6"/>
      <c r="N131" s="6"/>
      <c r="O131" s="6"/>
      <c r="P131" s="6"/>
      <c r="Q131" s="6"/>
      <c r="R131" s="6"/>
      <c r="S131" s="6"/>
      <c r="T131" s="6"/>
      <c r="U131" s="6"/>
      <c r="V131" s="6"/>
      <c r="W131" s="6"/>
      <c r="X131" s="6"/>
      <c r="Y131" s="6"/>
      <c r="Z131" s="6"/>
      <c r="AA131" s="38"/>
      <c r="AB131" s="6"/>
      <c r="AC131" s="6"/>
      <c r="AD131" s="6"/>
      <c r="AE131" s="6"/>
      <c r="AF131" s="6"/>
      <c r="AG131" s="6"/>
      <c r="AH131" s="6"/>
      <c r="AI131" s="6"/>
      <c r="AJ131" s="6"/>
      <c r="AK131" s="6"/>
      <c r="AL131" s="6"/>
      <c r="AM131" s="6"/>
      <c r="AN131" s="6"/>
      <c r="AO131" s="6"/>
    </row>
    <row r="132" spans="1:41" ht="12.75" customHeight="1">
      <c r="A132" s="5"/>
      <c r="B132" s="5"/>
      <c r="C132" s="6"/>
      <c r="D132" s="5"/>
      <c r="E132" s="5"/>
      <c r="F132" s="6"/>
      <c r="G132" s="5"/>
      <c r="H132" s="6"/>
      <c r="I132" s="5"/>
      <c r="J132" s="5"/>
      <c r="K132" s="6"/>
      <c r="L132" s="6"/>
      <c r="M132" s="6"/>
      <c r="N132" s="6"/>
      <c r="O132" s="6"/>
      <c r="P132" s="6"/>
      <c r="Q132" s="6"/>
      <c r="R132" s="6"/>
      <c r="S132" s="6"/>
      <c r="T132" s="6"/>
      <c r="U132" s="6"/>
      <c r="V132" s="6"/>
      <c r="W132" s="6"/>
      <c r="X132" s="6"/>
      <c r="Y132" s="6"/>
      <c r="Z132" s="6"/>
      <c r="AA132" s="38"/>
      <c r="AB132" s="6"/>
      <c r="AC132" s="6"/>
      <c r="AD132" s="6"/>
      <c r="AE132" s="6"/>
      <c r="AF132" s="6"/>
      <c r="AG132" s="6"/>
      <c r="AH132" s="6"/>
      <c r="AI132" s="6"/>
      <c r="AJ132" s="6"/>
      <c r="AK132" s="6"/>
      <c r="AL132" s="6"/>
      <c r="AM132" s="6"/>
      <c r="AN132" s="6"/>
      <c r="AO132" s="6"/>
    </row>
    <row r="133" spans="1:41" ht="12.75" customHeight="1">
      <c r="A133" s="5"/>
      <c r="B133" s="5"/>
      <c r="C133" s="6"/>
      <c r="D133" s="5"/>
      <c r="E133" s="5"/>
      <c r="F133" s="6"/>
      <c r="G133" s="5"/>
      <c r="H133" s="6"/>
      <c r="I133" s="5"/>
      <c r="J133" s="5"/>
      <c r="K133" s="6"/>
      <c r="L133" s="6"/>
      <c r="M133" s="6"/>
      <c r="N133" s="6"/>
      <c r="O133" s="6"/>
      <c r="P133" s="6"/>
      <c r="Q133" s="6"/>
      <c r="R133" s="6"/>
      <c r="S133" s="6"/>
      <c r="T133" s="6"/>
      <c r="U133" s="6"/>
      <c r="V133" s="6"/>
      <c r="W133" s="6"/>
      <c r="X133" s="6"/>
      <c r="Y133" s="6"/>
      <c r="Z133" s="6"/>
      <c r="AA133" s="38"/>
      <c r="AB133" s="6"/>
      <c r="AC133" s="6"/>
      <c r="AD133" s="6"/>
      <c r="AE133" s="6"/>
      <c r="AF133" s="6"/>
      <c r="AG133" s="6"/>
      <c r="AH133" s="6"/>
      <c r="AI133" s="6"/>
      <c r="AJ133" s="6"/>
      <c r="AK133" s="6"/>
      <c r="AL133" s="6"/>
      <c r="AM133" s="6"/>
      <c r="AN133" s="6"/>
      <c r="AO133" s="6"/>
    </row>
    <row r="134" spans="1:41" ht="12.75" customHeight="1">
      <c r="A134" s="5"/>
      <c r="B134" s="5"/>
      <c r="C134" s="6"/>
      <c r="D134" s="5"/>
      <c r="E134" s="5"/>
      <c r="F134" s="6"/>
      <c r="G134" s="5"/>
      <c r="H134" s="6"/>
      <c r="I134" s="5"/>
      <c r="J134" s="5"/>
      <c r="K134" s="6"/>
      <c r="L134" s="6"/>
      <c r="M134" s="6"/>
      <c r="N134" s="6"/>
      <c r="O134" s="6"/>
      <c r="P134" s="6"/>
      <c r="Q134" s="6"/>
      <c r="R134" s="6"/>
      <c r="S134" s="6"/>
      <c r="T134" s="6"/>
      <c r="U134" s="6"/>
      <c r="V134" s="6"/>
      <c r="W134" s="6"/>
      <c r="X134" s="6"/>
      <c r="Y134" s="6"/>
      <c r="Z134" s="6"/>
      <c r="AA134" s="38"/>
      <c r="AB134" s="6"/>
      <c r="AC134" s="6"/>
      <c r="AD134" s="6"/>
      <c r="AE134" s="6"/>
      <c r="AF134" s="6"/>
      <c r="AG134" s="6"/>
      <c r="AH134" s="6"/>
      <c r="AI134" s="6"/>
      <c r="AJ134" s="6"/>
      <c r="AK134" s="6"/>
      <c r="AL134" s="6"/>
      <c r="AM134" s="6"/>
      <c r="AN134" s="6"/>
      <c r="AO134" s="6"/>
    </row>
    <row r="135" spans="1:41" ht="12.75" customHeight="1">
      <c r="A135" s="5"/>
      <c r="B135" s="5"/>
      <c r="C135" s="6"/>
      <c r="D135" s="5"/>
      <c r="E135" s="5"/>
      <c r="F135" s="6"/>
      <c r="G135" s="5"/>
      <c r="H135" s="6"/>
      <c r="I135" s="5"/>
      <c r="J135" s="5"/>
      <c r="K135" s="6"/>
      <c r="L135" s="6"/>
      <c r="M135" s="6"/>
      <c r="N135" s="6"/>
      <c r="O135" s="6"/>
      <c r="P135" s="6"/>
      <c r="Q135" s="6"/>
      <c r="R135" s="6"/>
      <c r="S135" s="6"/>
      <c r="T135" s="6"/>
      <c r="U135" s="6"/>
      <c r="V135" s="6"/>
      <c r="W135" s="6"/>
      <c r="X135" s="6"/>
      <c r="Y135" s="6"/>
      <c r="Z135" s="6"/>
      <c r="AA135" s="38"/>
      <c r="AB135" s="6"/>
      <c r="AC135" s="6"/>
      <c r="AD135" s="6"/>
      <c r="AE135" s="6"/>
      <c r="AF135" s="6"/>
      <c r="AG135" s="6"/>
      <c r="AH135" s="6"/>
      <c r="AI135" s="6"/>
      <c r="AJ135" s="6"/>
      <c r="AK135" s="6"/>
      <c r="AL135" s="6"/>
      <c r="AM135" s="6"/>
      <c r="AN135" s="6"/>
      <c r="AO135" s="6"/>
    </row>
    <row r="136" spans="1:41" ht="12.75" customHeight="1">
      <c r="A136" s="5"/>
      <c r="B136" s="5"/>
      <c r="C136" s="6"/>
      <c r="D136" s="5"/>
      <c r="E136" s="5"/>
      <c r="F136" s="6"/>
      <c r="G136" s="5"/>
      <c r="H136" s="6"/>
      <c r="I136" s="5"/>
      <c r="J136" s="5"/>
      <c r="K136" s="6"/>
      <c r="L136" s="6"/>
      <c r="M136" s="6"/>
      <c r="N136" s="6"/>
      <c r="O136" s="6"/>
      <c r="P136" s="6"/>
      <c r="Q136" s="6"/>
      <c r="R136" s="6"/>
      <c r="S136" s="6"/>
      <c r="T136" s="6"/>
      <c r="U136" s="6"/>
      <c r="V136" s="6"/>
      <c r="W136" s="6"/>
      <c r="X136" s="6"/>
      <c r="Y136" s="6"/>
      <c r="Z136" s="6"/>
      <c r="AA136" s="38"/>
      <c r="AB136" s="6"/>
      <c r="AC136" s="6"/>
      <c r="AD136" s="6"/>
      <c r="AE136" s="6"/>
      <c r="AF136" s="6"/>
      <c r="AG136" s="6"/>
      <c r="AH136" s="6"/>
      <c r="AI136" s="6"/>
      <c r="AJ136" s="6"/>
      <c r="AK136" s="6"/>
      <c r="AL136" s="6"/>
      <c r="AM136" s="6"/>
      <c r="AN136" s="6"/>
      <c r="AO136" s="6"/>
    </row>
    <row r="137" spans="1:41" ht="12.75" customHeight="1">
      <c r="A137" s="5"/>
      <c r="B137" s="5"/>
      <c r="C137" s="6"/>
      <c r="D137" s="5"/>
      <c r="E137" s="5"/>
      <c r="F137" s="6"/>
      <c r="G137" s="5"/>
      <c r="H137" s="6"/>
      <c r="I137" s="5"/>
      <c r="J137" s="5"/>
      <c r="K137" s="6"/>
      <c r="L137" s="6"/>
      <c r="M137" s="6"/>
      <c r="N137" s="6"/>
      <c r="O137" s="6"/>
      <c r="P137" s="6"/>
      <c r="Q137" s="6"/>
      <c r="R137" s="6"/>
      <c r="S137" s="6"/>
      <c r="T137" s="6"/>
      <c r="U137" s="6"/>
      <c r="V137" s="6"/>
      <c r="W137" s="6"/>
      <c r="X137" s="6"/>
      <c r="Y137" s="6"/>
      <c r="Z137" s="6"/>
      <c r="AA137" s="38"/>
      <c r="AB137" s="6"/>
      <c r="AC137" s="6"/>
      <c r="AD137" s="6"/>
      <c r="AE137" s="6"/>
      <c r="AF137" s="6"/>
      <c r="AG137" s="6"/>
      <c r="AH137" s="6"/>
      <c r="AI137" s="6"/>
      <c r="AJ137" s="6"/>
      <c r="AK137" s="6"/>
      <c r="AL137" s="6"/>
      <c r="AM137" s="6"/>
      <c r="AN137" s="6"/>
      <c r="AO137" s="6"/>
    </row>
    <row r="138" spans="1:41" ht="12.75" customHeight="1">
      <c r="A138" s="5"/>
      <c r="B138" s="5"/>
      <c r="C138" s="6"/>
      <c r="D138" s="5"/>
      <c r="E138" s="5"/>
      <c r="F138" s="6"/>
      <c r="G138" s="5"/>
      <c r="H138" s="6"/>
      <c r="I138" s="5"/>
      <c r="J138" s="5"/>
      <c r="K138" s="6"/>
      <c r="L138" s="6"/>
      <c r="M138" s="6"/>
      <c r="N138" s="6"/>
      <c r="O138" s="6"/>
      <c r="P138" s="6"/>
      <c r="Q138" s="6"/>
      <c r="R138" s="6"/>
      <c r="S138" s="6"/>
      <c r="T138" s="6"/>
      <c r="U138" s="6"/>
      <c r="V138" s="6"/>
      <c r="W138" s="6"/>
      <c r="X138" s="6"/>
      <c r="Y138" s="6"/>
      <c r="Z138" s="6"/>
      <c r="AA138" s="38"/>
      <c r="AB138" s="6"/>
      <c r="AC138" s="6"/>
      <c r="AD138" s="6"/>
      <c r="AE138" s="6"/>
      <c r="AF138" s="6"/>
      <c r="AG138" s="6"/>
      <c r="AH138" s="6"/>
      <c r="AI138" s="6"/>
      <c r="AJ138" s="6"/>
      <c r="AK138" s="6"/>
      <c r="AL138" s="6"/>
      <c r="AM138" s="6"/>
      <c r="AN138" s="6"/>
      <c r="AO138" s="6"/>
    </row>
    <row r="139" spans="1:41" ht="12.75" customHeight="1">
      <c r="A139" s="5"/>
      <c r="B139" s="5"/>
      <c r="C139" s="6"/>
      <c r="D139" s="5"/>
      <c r="E139" s="5"/>
      <c r="F139" s="6"/>
      <c r="G139" s="5"/>
      <c r="H139" s="6"/>
      <c r="I139" s="5"/>
      <c r="J139" s="5"/>
      <c r="K139" s="6"/>
      <c r="L139" s="6"/>
      <c r="M139" s="6"/>
      <c r="N139" s="6"/>
      <c r="O139" s="6"/>
      <c r="P139" s="6"/>
      <c r="Q139" s="6"/>
      <c r="R139" s="6"/>
      <c r="S139" s="6"/>
      <c r="T139" s="6"/>
      <c r="U139" s="6"/>
      <c r="V139" s="6"/>
      <c r="W139" s="6"/>
      <c r="X139" s="6"/>
      <c r="Y139" s="6"/>
      <c r="Z139" s="6"/>
      <c r="AA139" s="38"/>
      <c r="AB139" s="6"/>
      <c r="AC139" s="6"/>
      <c r="AD139" s="6"/>
      <c r="AE139" s="6"/>
      <c r="AF139" s="6"/>
      <c r="AG139" s="6"/>
      <c r="AH139" s="6"/>
      <c r="AI139" s="6"/>
      <c r="AJ139" s="6"/>
      <c r="AK139" s="6"/>
      <c r="AL139" s="6"/>
      <c r="AM139" s="6"/>
      <c r="AN139" s="6"/>
      <c r="AO139" s="6"/>
    </row>
    <row r="140" spans="1:41" ht="12.75" customHeight="1">
      <c r="A140" s="5"/>
      <c r="B140" s="5"/>
      <c r="C140" s="6"/>
      <c r="D140" s="5"/>
      <c r="E140" s="5"/>
      <c r="F140" s="6"/>
      <c r="G140" s="5"/>
      <c r="H140" s="6"/>
      <c r="I140" s="5"/>
      <c r="J140" s="5"/>
      <c r="K140" s="6"/>
      <c r="L140" s="6"/>
      <c r="M140" s="6"/>
      <c r="N140" s="6"/>
      <c r="O140" s="6"/>
      <c r="P140" s="6"/>
      <c r="Q140" s="6"/>
      <c r="R140" s="6"/>
      <c r="S140" s="6"/>
      <c r="T140" s="6"/>
      <c r="U140" s="6"/>
      <c r="V140" s="6"/>
      <c r="W140" s="6"/>
      <c r="X140" s="6"/>
      <c r="Y140" s="6"/>
      <c r="Z140" s="6"/>
      <c r="AA140" s="38"/>
      <c r="AB140" s="6"/>
      <c r="AC140" s="6"/>
      <c r="AD140" s="6"/>
      <c r="AE140" s="6"/>
      <c r="AF140" s="6"/>
      <c r="AG140" s="6"/>
      <c r="AH140" s="6"/>
      <c r="AI140" s="6"/>
      <c r="AJ140" s="6"/>
      <c r="AK140" s="6"/>
      <c r="AL140" s="6"/>
      <c r="AM140" s="6"/>
      <c r="AN140" s="6"/>
      <c r="AO140" s="6"/>
    </row>
    <row r="141" spans="1:41" ht="12.75" customHeight="1">
      <c r="A141" s="5"/>
      <c r="B141" s="5"/>
      <c r="C141" s="6"/>
      <c r="D141" s="5"/>
      <c r="E141" s="5"/>
      <c r="F141" s="6"/>
      <c r="G141" s="5"/>
      <c r="H141" s="6"/>
      <c r="I141" s="5"/>
      <c r="J141" s="5"/>
      <c r="K141" s="6"/>
      <c r="L141" s="6"/>
      <c r="M141" s="6"/>
      <c r="N141" s="6"/>
      <c r="O141" s="6"/>
      <c r="P141" s="6"/>
      <c r="Q141" s="6"/>
      <c r="R141" s="6"/>
      <c r="S141" s="6"/>
      <c r="T141" s="6"/>
      <c r="U141" s="6"/>
      <c r="V141" s="6"/>
      <c r="W141" s="6"/>
      <c r="X141" s="6"/>
      <c r="Y141" s="6"/>
      <c r="Z141" s="6"/>
      <c r="AA141" s="38"/>
      <c r="AB141" s="6"/>
      <c r="AC141" s="6"/>
      <c r="AD141" s="6"/>
      <c r="AE141" s="6"/>
      <c r="AF141" s="6"/>
      <c r="AG141" s="6"/>
      <c r="AH141" s="6"/>
      <c r="AI141" s="6"/>
      <c r="AJ141" s="6"/>
      <c r="AK141" s="6"/>
      <c r="AL141" s="6"/>
      <c r="AM141" s="6"/>
      <c r="AN141" s="6"/>
      <c r="AO141" s="6"/>
    </row>
    <row r="142" spans="1:41" ht="12.75" customHeight="1">
      <c r="A142" s="5"/>
      <c r="B142" s="5"/>
      <c r="C142" s="6"/>
      <c r="D142" s="5"/>
      <c r="E142" s="5"/>
      <c r="F142" s="6"/>
      <c r="G142" s="5"/>
      <c r="H142" s="6"/>
      <c r="I142" s="5"/>
      <c r="J142" s="5"/>
      <c r="K142" s="6"/>
      <c r="L142" s="6"/>
      <c r="M142" s="6"/>
      <c r="N142" s="6"/>
      <c r="O142" s="6"/>
      <c r="P142" s="6"/>
      <c r="Q142" s="6"/>
      <c r="R142" s="6"/>
      <c r="S142" s="6"/>
      <c r="T142" s="6"/>
      <c r="U142" s="6"/>
      <c r="V142" s="6"/>
      <c r="W142" s="6"/>
      <c r="X142" s="6"/>
      <c r="Y142" s="6"/>
      <c r="Z142" s="6"/>
      <c r="AA142" s="38"/>
      <c r="AB142" s="6"/>
      <c r="AC142" s="6"/>
      <c r="AD142" s="6"/>
      <c r="AE142" s="6"/>
      <c r="AF142" s="6"/>
      <c r="AG142" s="6"/>
      <c r="AH142" s="6"/>
      <c r="AI142" s="6"/>
      <c r="AJ142" s="6"/>
      <c r="AK142" s="6"/>
      <c r="AL142" s="6"/>
      <c r="AM142" s="6"/>
      <c r="AN142" s="6"/>
      <c r="AO142" s="6"/>
    </row>
    <row r="143" spans="1:41" ht="12.75" customHeight="1">
      <c r="A143" s="5"/>
      <c r="B143" s="5"/>
      <c r="C143" s="6"/>
      <c r="D143" s="5"/>
      <c r="E143" s="5"/>
      <c r="F143" s="6"/>
      <c r="G143" s="5"/>
      <c r="H143" s="6"/>
      <c r="I143" s="5"/>
      <c r="J143" s="5"/>
      <c r="K143" s="6"/>
      <c r="L143" s="6"/>
      <c r="M143" s="6"/>
      <c r="N143" s="6"/>
      <c r="O143" s="6"/>
      <c r="P143" s="6"/>
      <c r="Q143" s="6"/>
      <c r="R143" s="6"/>
      <c r="S143" s="6"/>
      <c r="T143" s="6"/>
      <c r="U143" s="6"/>
      <c r="V143" s="6"/>
      <c r="W143" s="6"/>
      <c r="X143" s="6"/>
      <c r="Y143" s="6"/>
      <c r="Z143" s="6"/>
      <c r="AA143" s="38"/>
      <c r="AB143" s="6"/>
      <c r="AC143" s="6"/>
      <c r="AD143" s="6"/>
      <c r="AE143" s="6"/>
      <c r="AF143" s="6"/>
      <c r="AG143" s="6"/>
      <c r="AH143" s="6"/>
      <c r="AI143" s="6"/>
      <c r="AJ143" s="6"/>
      <c r="AK143" s="6"/>
      <c r="AL143" s="6"/>
      <c r="AM143" s="6"/>
      <c r="AN143" s="6"/>
      <c r="AO143" s="6"/>
    </row>
    <row r="144" spans="1:41" ht="12.75" customHeight="1">
      <c r="A144" s="5"/>
      <c r="B144" s="5"/>
      <c r="C144" s="6"/>
      <c r="D144" s="5"/>
      <c r="E144" s="5"/>
      <c r="F144" s="6"/>
      <c r="G144" s="5"/>
      <c r="H144" s="6"/>
      <c r="I144" s="5"/>
      <c r="J144" s="5"/>
      <c r="K144" s="6"/>
      <c r="L144" s="6"/>
      <c r="M144" s="6"/>
      <c r="N144" s="6"/>
      <c r="O144" s="6"/>
      <c r="P144" s="6"/>
      <c r="Q144" s="6"/>
      <c r="R144" s="6"/>
      <c r="S144" s="6"/>
      <c r="T144" s="6"/>
      <c r="U144" s="6"/>
      <c r="V144" s="6"/>
      <c r="W144" s="6"/>
      <c r="X144" s="6"/>
      <c r="Y144" s="6"/>
      <c r="Z144" s="6"/>
      <c r="AA144" s="38"/>
      <c r="AB144" s="6"/>
      <c r="AC144" s="6"/>
      <c r="AD144" s="6"/>
      <c r="AE144" s="6"/>
      <c r="AF144" s="6"/>
      <c r="AG144" s="6"/>
      <c r="AH144" s="6"/>
      <c r="AI144" s="6"/>
      <c r="AJ144" s="6"/>
      <c r="AK144" s="6"/>
      <c r="AL144" s="6"/>
      <c r="AM144" s="6"/>
      <c r="AN144" s="6"/>
      <c r="AO144" s="6"/>
    </row>
    <row r="145" spans="1:41" ht="12.75" customHeight="1">
      <c r="A145" s="5"/>
      <c r="B145" s="5"/>
      <c r="C145" s="6"/>
      <c r="D145" s="5"/>
      <c r="E145" s="5"/>
      <c r="F145" s="6"/>
      <c r="G145" s="5"/>
      <c r="H145" s="6"/>
      <c r="I145" s="5"/>
      <c r="J145" s="5"/>
      <c r="K145" s="6"/>
      <c r="L145" s="6"/>
      <c r="M145" s="6"/>
      <c r="N145" s="6"/>
      <c r="O145" s="6"/>
      <c r="P145" s="6"/>
      <c r="Q145" s="6"/>
      <c r="R145" s="6"/>
      <c r="S145" s="6"/>
      <c r="T145" s="6"/>
      <c r="U145" s="6"/>
      <c r="V145" s="6"/>
      <c r="W145" s="6"/>
      <c r="X145" s="6"/>
      <c r="Y145" s="6"/>
      <c r="Z145" s="6"/>
      <c r="AA145" s="38"/>
      <c r="AB145" s="6"/>
      <c r="AC145" s="6"/>
      <c r="AD145" s="6"/>
      <c r="AE145" s="6"/>
      <c r="AF145" s="6"/>
      <c r="AG145" s="6"/>
      <c r="AH145" s="6"/>
      <c r="AI145" s="6"/>
      <c r="AJ145" s="6"/>
      <c r="AK145" s="6"/>
      <c r="AL145" s="6"/>
      <c r="AM145" s="6"/>
      <c r="AN145" s="6"/>
      <c r="AO145" s="6"/>
    </row>
    <row r="146" spans="1:41" ht="12.75" customHeight="1">
      <c r="A146" s="5"/>
      <c r="B146" s="5"/>
      <c r="C146" s="6"/>
      <c r="D146" s="5"/>
      <c r="E146" s="5"/>
      <c r="F146" s="6"/>
      <c r="G146" s="5"/>
      <c r="H146" s="6"/>
      <c r="I146" s="5"/>
      <c r="J146" s="5"/>
      <c r="K146" s="6"/>
      <c r="L146" s="6"/>
      <c r="M146" s="6"/>
      <c r="N146" s="6"/>
      <c r="O146" s="6"/>
      <c r="P146" s="6"/>
      <c r="Q146" s="6"/>
      <c r="R146" s="6"/>
      <c r="S146" s="6"/>
      <c r="T146" s="6"/>
      <c r="U146" s="6"/>
      <c r="V146" s="6"/>
      <c r="W146" s="6"/>
      <c r="X146" s="6"/>
      <c r="Y146" s="6"/>
      <c r="Z146" s="6"/>
      <c r="AA146" s="38"/>
      <c r="AB146" s="6"/>
      <c r="AC146" s="6"/>
      <c r="AD146" s="6"/>
      <c r="AE146" s="6"/>
      <c r="AF146" s="6"/>
      <c r="AG146" s="6"/>
      <c r="AH146" s="6"/>
      <c r="AI146" s="6"/>
      <c r="AJ146" s="6"/>
      <c r="AK146" s="6"/>
      <c r="AL146" s="6"/>
      <c r="AM146" s="6"/>
      <c r="AN146" s="6"/>
      <c r="AO146" s="6"/>
    </row>
    <row r="147" spans="1:41" ht="12.75" customHeight="1">
      <c r="A147" s="5"/>
      <c r="B147" s="5"/>
      <c r="C147" s="6"/>
      <c r="D147" s="5"/>
      <c r="E147" s="5"/>
      <c r="F147" s="6"/>
      <c r="G147" s="5"/>
      <c r="H147" s="6"/>
      <c r="I147" s="5"/>
      <c r="J147" s="5"/>
      <c r="K147" s="6"/>
      <c r="L147" s="6"/>
      <c r="M147" s="6"/>
      <c r="N147" s="6"/>
      <c r="O147" s="6"/>
      <c r="P147" s="6"/>
      <c r="Q147" s="6"/>
      <c r="R147" s="6"/>
      <c r="S147" s="6"/>
      <c r="T147" s="6"/>
      <c r="U147" s="6"/>
      <c r="V147" s="6"/>
      <c r="W147" s="6"/>
      <c r="X147" s="6"/>
      <c r="Y147" s="6"/>
      <c r="Z147" s="6"/>
      <c r="AA147" s="38"/>
      <c r="AB147" s="6"/>
      <c r="AC147" s="6"/>
      <c r="AD147" s="6"/>
      <c r="AE147" s="6"/>
      <c r="AF147" s="6"/>
      <c r="AG147" s="6"/>
      <c r="AH147" s="6"/>
      <c r="AI147" s="6"/>
      <c r="AJ147" s="6"/>
      <c r="AK147" s="6"/>
      <c r="AL147" s="6"/>
      <c r="AM147" s="6"/>
      <c r="AN147" s="6"/>
      <c r="AO147" s="6"/>
    </row>
    <row r="148" spans="1:41" ht="12.75" customHeight="1">
      <c r="A148" s="5"/>
      <c r="B148" s="5"/>
      <c r="C148" s="6"/>
      <c r="D148" s="5"/>
      <c r="E148" s="5"/>
      <c r="F148" s="6"/>
      <c r="G148" s="5"/>
      <c r="H148" s="6"/>
      <c r="I148" s="5"/>
      <c r="J148" s="5"/>
      <c r="K148" s="6"/>
      <c r="L148" s="6"/>
      <c r="M148" s="6"/>
      <c r="N148" s="6"/>
      <c r="O148" s="6"/>
      <c r="P148" s="6"/>
      <c r="Q148" s="6"/>
      <c r="R148" s="6"/>
      <c r="S148" s="6"/>
      <c r="T148" s="6"/>
      <c r="U148" s="6"/>
      <c r="V148" s="6"/>
      <c r="W148" s="6"/>
      <c r="X148" s="6"/>
      <c r="Y148" s="6"/>
      <c r="Z148" s="6"/>
      <c r="AA148" s="38"/>
      <c r="AB148" s="6"/>
      <c r="AC148" s="6"/>
      <c r="AD148" s="6"/>
      <c r="AE148" s="6"/>
      <c r="AF148" s="6"/>
      <c r="AG148" s="6"/>
      <c r="AH148" s="6"/>
      <c r="AI148" s="6"/>
      <c r="AJ148" s="6"/>
      <c r="AK148" s="6"/>
      <c r="AL148" s="6"/>
      <c r="AM148" s="6"/>
      <c r="AN148" s="6"/>
      <c r="AO148" s="6"/>
    </row>
    <row r="149" spans="1:41" ht="12.75" customHeight="1">
      <c r="A149" s="5"/>
      <c r="B149" s="5"/>
      <c r="C149" s="6"/>
      <c r="D149" s="5"/>
      <c r="E149" s="5"/>
      <c r="F149" s="6"/>
      <c r="G149" s="5"/>
      <c r="H149" s="6"/>
      <c r="I149" s="5"/>
      <c r="J149" s="5"/>
      <c r="K149" s="6"/>
      <c r="L149" s="6"/>
      <c r="M149" s="6"/>
      <c r="N149" s="6"/>
      <c r="O149" s="6"/>
      <c r="P149" s="6"/>
      <c r="Q149" s="6"/>
      <c r="R149" s="6"/>
      <c r="S149" s="6"/>
      <c r="T149" s="6"/>
      <c r="U149" s="6"/>
      <c r="V149" s="6"/>
      <c r="W149" s="6"/>
      <c r="X149" s="6"/>
      <c r="Y149" s="6"/>
      <c r="Z149" s="6"/>
      <c r="AA149" s="38"/>
      <c r="AB149" s="6"/>
      <c r="AC149" s="6"/>
      <c r="AD149" s="6"/>
      <c r="AE149" s="6"/>
      <c r="AF149" s="6"/>
      <c r="AG149" s="6"/>
      <c r="AH149" s="6"/>
      <c r="AI149" s="6"/>
      <c r="AJ149" s="6"/>
      <c r="AK149" s="6"/>
      <c r="AL149" s="6"/>
      <c r="AM149" s="6"/>
      <c r="AN149" s="6"/>
      <c r="AO149" s="6"/>
    </row>
    <row r="150" spans="1:41" ht="12.75" customHeight="1">
      <c r="A150" s="5"/>
      <c r="B150" s="5"/>
      <c r="C150" s="6"/>
      <c r="D150" s="5"/>
      <c r="E150" s="5"/>
      <c r="F150" s="6"/>
      <c r="G150" s="5"/>
      <c r="H150" s="6"/>
      <c r="I150" s="5"/>
      <c r="J150" s="5"/>
      <c r="K150" s="6"/>
      <c r="L150" s="6"/>
      <c r="M150" s="6"/>
      <c r="N150" s="6"/>
      <c r="O150" s="6"/>
      <c r="P150" s="6"/>
      <c r="Q150" s="6"/>
      <c r="R150" s="6"/>
      <c r="S150" s="6"/>
      <c r="T150" s="6"/>
      <c r="U150" s="6"/>
      <c r="V150" s="6"/>
      <c r="W150" s="6"/>
      <c r="X150" s="6"/>
      <c r="Y150" s="6"/>
      <c r="Z150" s="6"/>
      <c r="AA150" s="38"/>
      <c r="AB150" s="6"/>
      <c r="AC150" s="6"/>
      <c r="AD150" s="6"/>
      <c r="AE150" s="6"/>
      <c r="AF150" s="6"/>
      <c r="AG150" s="6"/>
      <c r="AH150" s="6"/>
      <c r="AI150" s="6"/>
      <c r="AJ150" s="6"/>
      <c r="AK150" s="6"/>
      <c r="AL150" s="6"/>
      <c r="AM150" s="6"/>
      <c r="AN150" s="6"/>
      <c r="AO150" s="6"/>
    </row>
    <row r="151" spans="1:41" ht="12.75" customHeight="1">
      <c r="A151" s="5"/>
      <c r="B151" s="5"/>
      <c r="C151" s="6"/>
      <c r="D151" s="5"/>
      <c r="E151" s="5"/>
      <c r="F151" s="6"/>
      <c r="G151" s="5"/>
      <c r="H151" s="6"/>
      <c r="I151" s="5"/>
      <c r="J151" s="5"/>
      <c r="K151" s="6"/>
      <c r="L151" s="6"/>
      <c r="M151" s="6"/>
      <c r="N151" s="6"/>
      <c r="O151" s="6"/>
      <c r="P151" s="6"/>
      <c r="Q151" s="6"/>
      <c r="R151" s="6"/>
      <c r="S151" s="6"/>
      <c r="T151" s="6"/>
      <c r="U151" s="6"/>
      <c r="V151" s="6"/>
      <c r="W151" s="6"/>
      <c r="X151" s="6"/>
      <c r="Y151" s="6"/>
      <c r="Z151" s="6"/>
      <c r="AA151" s="38"/>
      <c r="AB151" s="6"/>
      <c r="AC151" s="6"/>
      <c r="AD151" s="6"/>
      <c r="AE151" s="6"/>
      <c r="AF151" s="6"/>
      <c r="AG151" s="6"/>
      <c r="AH151" s="6"/>
      <c r="AI151" s="6"/>
      <c r="AJ151" s="6"/>
      <c r="AK151" s="6"/>
      <c r="AL151" s="6"/>
      <c r="AM151" s="6"/>
      <c r="AN151" s="6"/>
      <c r="AO151" s="6"/>
    </row>
    <row r="152" spans="1:41" ht="12.75" customHeight="1">
      <c r="A152" s="5"/>
      <c r="B152" s="5"/>
      <c r="C152" s="6"/>
      <c r="D152" s="5"/>
      <c r="E152" s="5"/>
      <c r="F152" s="6"/>
      <c r="G152" s="5"/>
      <c r="H152" s="6"/>
      <c r="I152" s="5"/>
      <c r="J152" s="5"/>
      <c r="K152" s="6"/>
      <c r="L152" s="6"/>
      <c r="M152" s="6"/>
      <c r="N152" s="6"/>
      <c r="O152" s="6"/>
      <c r="P152" s="6"/>
      <c r="Q152" s="6"/>
      <c r="R152" s="6"/>
      <c r="S152" s="6"/>
      <c r="T152" s="6"/>
      <c r="U152" s="6"/>
      <c r="V152" s="6"/>
      <c r="W152" s="6"/>
      <c r="X152" s="6"/>
      <c r="Y152" s="6"/>
      <c r="Z152" s="6"/>
      <c r="AA152" s="38"/>
      <c r="AB152" s="6"/>
      <c r="AC152" s="6"/>
      <c r="AD152" s="6"/>
      <c r="AE152" s="6"/>
      <c r="AF152" s="6"/>
      <c r="AG152" s="6"/>
      <c r="AH152" s="6"/>
      <c r="AI152" s="6"/>
      <c r="AJ152" s="6"/>
      <c r="AK152" s="6"/>
      <c r="AL152" s="6"/>
      <c r="AM152" s="6"/>
      <c r="AN152" s="6"/>
      <c r="AO152" s="6"/>
    </row>
    <row r="153" spans="1:41" ht="12.75" customHeight="1">
      <c r="A153" s="5"/>
      <c r="B153" s="5"/>
      <c r="C153" s="6"/>
      <c r="D153" s="5"/>
      <c r="E153" s="5"/>
      <c r="F153" s="6"/>
      <c r="G153" s="5"/>
      <c r="H153" s="6"/>
      <c r="I153" s="5"/>
      <c r="J153" s="5"/>
      <c r="K153" s="6"/>
      <c r="L153" s="6"/>
      <c r="M153" s="6"/>
      <c r="N153" s="6"/>
      <c r="O153" s="6"/>
      <c r="P153" s="6"/>
      <c r="Q153" s="6"/>
      <c r="R153" s="6"/>
      <c r="S153" s="6"/>
      <c r="T153" s="6"/>
      <c r="U153" s="6"/>
      <c r="V153" s="6"/>
      <c r="W153" s="6"/>
      <c r="X153" s="6"/>
      <c r="Y153" s="6"/>
      <c r="Z153" s="6"/>
      <c r="AA153" s="38"/>
      <c r="AB153" s="6"/>
      <c r="AC153" s="6"/>
      <c r="AD153" s="6"/>
      <c r="AE153" s="6"/>
      <c r="AF153" s="6"/>
      <c r="AG153" s="6"/>
      <c r="AH153" s="6"/>
      <c r="AI153" s="6"/>
      <c r="AJ153" s="6"/>
      <c r="AK153" s="6"/>
      <c r="AL153" s="6"/>
      <c r="AM153" s="6"/>
      <c r="AN153" s="6"/>
      <c r="AO153" s="6"/>
    </row>
    <row r="154" spans="1:41" ht="12.75" customHeight="1">
      <c r="A154" s="5"/>
      <c r="B154" s="5"/>
      <c r="C154" s="6"/>
      <c r="D154" s="5"/>
      <c r="E154" s="5"/>
      <c r="F154" s="6"/>
      <c r="G154" s="5"/>
      <c r="H154" s="6"/>
      <c r="I154" s="5"/>
      <c r="J154" s="5"/>
      <c r="K154" s="6"/>
      <c r="L154" s="6"/>
      <c r="M154" s="6"/>
      <c r="N154" s="6"/>
      <c r="O154" s="6"/>
      <c r="P154" s="6"/>
      <c r="Q154" s="6"/>
      <c r="R154" s="6"/>
      <c r="S154" s="6"/>
      <c r="T154" s="6"/>
      <c r="U154" s="6"/>
      <c r="V154" s="6"/>
      <c r="W154" s="6"/>
      <c r="X154" s="6"/>
      <c r="Y154" s="6"/>
      <c r="Z154" s="6"/>
      <c r="AA154" s="38"/>
      <c r="AB154" s="6"/>
      <c r="AC154" s="6"/>
      <c r="AD154" s="6"/>
      <c r="AE154" s="6"/>
      <c r="AF154" s="6"/>
      <c r="AG154" s="6"/>
      <c r="AH154" s="6"/>
      <c r="AI154" s="6"/>
      <c r="AJ154" s="6"/>
      <c r="AK154" s="6"/>
      <c r="AL154" s="6"/>
      <c r="AM154" s="6"/>
      <c r="AN154" s="6"/>
      <c r="AO154" s="6"/>
    </row>
    <row r="155" spans="1:41" ht="12.75" customHeight="1">
      <c r="A155" s="5"/>
      <c r="B155" s="5"/>
      <c r="C155" s="6"/>
      <c r="D155" s="5"/>
      <c r="E155" s="5"/>
      <c r="F155" s="6"/>
      <c r="G155" s="5"/>
      <c r="H155" s="6"/>
      <c r="I155" s="5"/>
      <c r="J155" s="5"/>
      <c r="K155" s="6"/>
      <c r="L155" s="6"/>
      <c r="M155" s="6"/>
      <c r="N155" s="6"/>
      <c r="O155" s="6"/>
      <c r="P155" s="6"/>
      <c r="Q155" s="6"/>
      <c r="R155" s="6"/>
      <c r="S155" s="6"/>
      <c r="T155" s="6"/>
      <c r="U155" s="6"/>
      <c r="V155" s="6"/>
      <c r="W155" s="6"/>
      <c r="X155" s="6"/>
      <c r="Y155" s="6"/>
      <c r="Z155" s="6"/>
      <c r="AA155" s="38"/>
      <c r="AB155" s="6"/>
      <c r="AC155" s="6"/>
      <c r="AD155" s="6"/>
      <c r="AE155" s="6"/>
      <c r="AF155" s="6"/>
      <c r="AG155" s="6"/>
      <c r="AH155" s="6"/>
      <c r="AI155" s="6"/>
      <c r="AJ155" s="6"/>
      <c r="AK155" s="6"/>
      <c r="AL155" s="6"/>
      <c r="AM155" s="6"/>
      <c r="AN155" s="6"/>
      <c r="AO155" s="6"/>
    </row>
    <row r="156" spans="1:41" ht="12.75" customHeight="1">
      <c r="A156" s="5"/>
      <c r="B156" s="5"/>
      <c r="C156" s="6"/>
      <c r="D156" s="5"/>
      <c r="E156" s="5"/>
      <c r="F156" s="6"/>
      <c r="G156" s="5"/>
      <c r="H156" s="6"/>
      <c r="I156" s="5"/>
      <c r="J156" s="5"/>
      <c r="K156" s="6"/>
      <c r="L156" s="6"/>
      <c r="M156" s="6"/>
      <c r="N156" s="6"/>
      <c r="O156" s="6"/>
      <c r="P156" s="6"/>
      <c r="Q156" s="6"/>
      <c r="R156" s="6"/>
      <c r="S156" s="6"/>
      <c r="T156" s="6"/>
      <c r="U156" s="6"/>
      <c r="V156" s="6"/>
      <c r="W156" s="6"/>
      <c r="X156" s="6"/>
      <c r="Y156" s="6"/>
      <c r="Z156" s="6"/>
      <c r="AA156" s="38"/>
      <c r="AB156" s="6"/>
      <c r="AC156" s="6"/>
      <c r="AD156" s="6"/>
      <c r="AE156" s="6"/>
      <c r="AF156" s="6"/>
      <c r="AG156" s="6"/>
      <c r="AH156" s="6"/>
      <c r="AI156" s="6"/>
      <c r="AJ156" s="6"/>
      <c r="AK156" s="6"/>
      <c r="AL156" s="6"/>
      <c r="AM156" s="6"/>
      <c r="AN156" s="6"/>
      <c r="AO156" s="6"/>
    </row>
    <row r="157" spans="1:41" ht="12.75" customHeight="1">
      <c r="A157" s="5"/>
      <c r="B157" s="5"/>
      <c r="C157" s="6"/>
      <c r="D157" s="5"/>
      <c r="E157" s="5"/>
      <c r="F157" s="6"/>
      <c r="G157" s="5"/>
      <c r="H157" s="6"/>
      <c r="I157" s="5"/>
      <c r="J157" s="5"/>
      <c r="K157" s="6"/>
      <c r="L157" s="6"/>
      <c r="M157" s="6"/>
      <c r="N157" s="6"/>
      <c r="O157" s="6"/>
      <c r="P157" s="6"/>
      <c r="Q157" s="6"/>
      <c r="R157" s="6"/>
      <c r="S157" s="6"/>
      <c r="T157" s="6"/>
      <c r="U157" s="6"/>
      <c r="V157" s="6"/>
      <c r="W157" s="6"/>
      <c r="X157" s="6"/>
      <c r="Y157" s="6"/>
      <c r="Z157" s="6"/>
      <c r="AA157" s="38"/>
      <c r="AB157" s="6"/>
      <c r="AC157" s="6"/>
      <c r="AD157" s="6"/>
      <c r="AE157" s="6"/>
      <c r="AF157" s="6"/>
      <c r="AG157" s="6"/>
      <c r="AH157" s="6"/>
      <c r="AI157" s="6"/>
      <c r="AJ157" s="6"/>
      <c r="AK157" s="6"/>
      <c r="AL157" s="6"/>
      <c r="AM157" s="6"/>
      <c r="AN157" s="6"/>
      <c r="AO157" s="6"/>
    </row>
    <row r="158" spans="1:41" ht="12.75" customHeight="1">
      <c r="A158" s="5"/>
      <c r="B158" s="5"/>
      <c r="C158" s="6"/>
      <c r="D158" s="5"/>
      <c r="E158" s="5"/>
      <c r="F158" s="6"/>
      <c r="G158" s="5"/>
      <c r="H158" s="6"/>
      <c r="I158" s="5"/>
      <c r="J158" s="5"/>
      <c r="K158" s="6"/>
      <c r="L158" s="6"/>
      <c r="M158" s="6"/>
      <c r="N158" s="6"/>
      <c r="O158" s="6"/>
      <c r="P158" s="6"/>
      <c r="Q158" s="6"/>
      <c r="R158" s="6"/>
      <c r="S158" s="6"/>
      <c r="T158" s="6"/>
      <c r="U158" s="6"/>
      <c r="V158" s="6"/>
      <c r="W158" s="6"/>
      <c r="X158" s="6"/>
      <c r="Y158" s="6"/>
      <c r="Z158" s="6"/>
      <c r="AA158" s="38"/>
      <c r="AB158" s="6"/>
      <c r="AC158" s="6"/>
      <c r="AD158" s="6"/>
      <c r="AE158" s="6"/>
      <c r="AF158" s="6"/>
      <c r="AG158" s="6"/>
      <c r="AH158" s="6"/>
      <c r="AI158" s="6"/>
      <c r="AJ158" s="6"/>
      <c r="AK158" s="6"/>
      <c r="AL158" s="6"/>
      <c r="AM158" s="6"/>
      <c r="AN158" s="6"/>
      <c r="AO158" s="6"/>
    </row>
    <row r="159" spans="1:41" ht="12.75" customHeight="1">
      <c r="A159" s="5"/>
      <c r="B159" s="5"/>
      <c r="C159" s="6"/>
      <c r="D159" s="5"/>
      <c r="E159" s="5"/>
      <c r="F159" s="6"/>
      <c r="G159" s="5"/>
      <c r="H159" s="6"/>
      <c r="I159" s="5"/>
      <c r="J159" s="5"/>
      <c r="K159" s="6"/>
      <c r="L159" s="6"/>
      <c r="M159" s="6"/>
      <c r="N159" s="6"/>
      <c r="O159" s="6"/>
      <c r="P159" s="6"/>
      <c r="Q159" s="6"/>
      <c r="R159" s="6"/>
      <c r="S159" s="6"/>
      <c r="T159" s="6"/>
      <c r="U159" s="6"/>
      <c r="V159" s="6"/>
      <c r="W159" s="6"/>
      <c r="X159" s="6"/>
      <c r="Y159" s="6"/>
      <c r="Z159" s="6"/>
      <c r="AA159" s="38"/>
      <c r="AB159" s="6"/>
      <c r="AC159" s="6"/>
      <c r="AD159" s="6"/>
      <c r="AE159" s="6"/>
      <c r="AF159" s="6"/>
      <c r="AG159" s="6"/>
      <c r="AH159" s="6"/>
      <c r="AI159" s="6"/>
      <c r="AJ159" s="6"/>
      <c r="AK159" s="6"/>
      <c r="AL159" s="6"/>
      <c r="AM159" s="6"/>
      <c r="AN159" s="6"/>
      <c r="AO159" s="6"/>
    </row>
    <row r="160" spans="1:41" ht="12.75" customHeight="1">
      <c r="A160" s="5"/>
      <c r="B160" s="5"/>
      <c r="C160" s="6"/>
      <c r="D160" s="5"/>
      <c r="E160" s="5"/>
      <c r="F160" s="6"/>
      <c r="G160" s="5"/>
      <c r="H160" s="6"/>
      <c r="I160" s="5"/>
      <c r="J160" s="5"/>
      <c r="K160" s="6"/>
      <c r="L160" s="6"/>
      <c r="M160" s="6"/>
      <c r="N160" s="6"/>
      <c r="O160" s="6"/>
      <c r="P160" s="6"/>
      <c r="Q160" s="6"/>
      <c r="R160" s="6"/>
      <c r="S160" s="6"/>
      <c r="T160" s="6"/>
      <c r="U160" s="6"/>
      <c r="V160" s="6"/>
      <c r="W160" s="6"/>
      <c r="X160" s="6"/>
      <c r="Y160" s="6"/>
      <c r="Z160" s="6"/>
      <c r="AA160" s="38"/>
      <c r="AB160" s="6"/>
      <c r="AC160" s="6"/>
      <c r="AD160" s="6"/>
      <c r="AE160" s="6"/>
      <c r="AF160" s="6"/>
      <c r="AG160" s="6"/>
      <c r="AH160" s="6"/>
      <c r="AI160" s="6"/>
      <c r="AJ160" s="6"/>
      <c r="AK160" s="6"/>
      <c r="AL160" s="6"/>
      <c r="AM160" s="6"/>
      <c r="AN160" s="6"/>
      <c r="AO160" s="6"/>
    </row>
    <row r="161" spans="1:41" ht="12.75" customHeight="1">
      <c r="A161" s="5"/>
      <c r="B161" s="5"/>
      <c r="C161" s="6"/>
      <c r="D161" s="5"/>
      <c r="E161" s="5"/>
      <c r="F161" s="6"/>
      <c r="G161" s="5"/>
      <c r="H161" s="6"/>
      <c r="I161" s="5"/>
      <c r="J161" s="5"/>
      <c r="K161" s="6"/>
      <c r="L161" s="6"/>
      <c r="M161" s="6"/>
      <c r="N161" s="6"/>
      <c r="O161" s="6"/>
      <c r="P161" s="6"/>
      <c r="Q161" s="6"/>
      <c r="R161" s="6"/>
      <c r="S161" s="6"/>
      <c r="T161" s="6"/>
      <c r="U161" s="6"/>
      <c r="V161" s="6"/>
      <c r="W161" s="6"/>
      <c r="X161" s="6"/>
      <c r="Y161" s="6"/>
      <c r="Z161" s="6"/>
      <c r="AA161" s="38"/>
      <c r="AB161" s="6"/>
      <c r="AC161" s="6"/>
      <c r="AD161" s="6"/>
      <c r="AE161" s="6"/>
      <c r="AF161" s="6"/>
      <c r="AG161" s="6"/>
      <c r="AH161" s="6"/>
      <c r="AI161" s="6"/>
      <c r="AJ161" s="6"/>
      <c r="AK161" s="6"/>
      <c r="AL161" s="6"/>
      <c r="AM161" s="6"/>
      <c r="AN161" s="6"/>
      <c r="AO161" s="6"/>
    </row>
    <row r="162" spans="1:41" ht="12.75" customHeight="1">
      <c r="A162" s="5"/>
      <c r="B162" s="5"/>
      <c r="C162" s="6"/>
      <c r="D162" s="5"/>
      <c r="E162" s="5"/>
      <c r="F162" s="6"/>
      <c r="G162" s="5"/>
      <c r="H162" s="6"/>
      <c r="I162" s="5"/>
      <c r="J162" s="5"/>
      <c r="K162" s="6"/>
      <c r="L162" s="6"/>
      <c r="M162" s="6"/>
      <c r="N162" s="6"/>
      <c r="O162" s="6"/>
      <c r="P162" s="6"/>
      <c r="Q162" s="6"/>
      <c r="R162" s="6"/>
      <c r="S162" s="6"/>
      <c r="T162" s="6"/>
      <c r="U162" s="6"/>
      <c r="V162" s="6"/>
      <c r="W162" s="6"/>
      <c r="X162" s="6"/>
      <c r="Y162" s="6"/>
      <c r="Z162" s="6"/>
      <c r="AA162" s="38"/>
      <c r="AB162" s="6"/>
      <c r="AC162" s="6"/>
      <c r="AD162" s="6"/>
      <c r="AE162" s="6"/>
      <c r="AF162" s="6"/>
      <c r="AG162" s="6"/>
      <c r="AH162" s="6"/>
      <c r="AI162" s="6"/>
      <c r="AJ162" s="6"/>
      <c r="AK162" s="6"/>
      <c r="AL162" s="6"/>
      <c r="AM162" s="6"/>
      <c r="AN162" s="6"/>
      <c r="AO162" s="6"/>
    </row>
    <row r="163" spans="1:41" ht="12.75" customHeight="1">
      <c r="A163" s="5"/>
      <c r="B163" s="5"/>
      <c r="C163" s="6"/>
      <c r="D163" s="5"/>
      <c r="E163" s="5"/>
      <c r="F163" s="6"/>
      <c r="G163" s="5"/>
      <c r="H163" s="6"/>
      <c r="I163" s="5"/>
      <c r="J163" s="5"/>
      <c r="K163" s="6"/>
      <c r="L163" s="6"/>
      <c r="M163" s="6"/>
      <c r="N163" s="6"/>
      <c r="O163" s="6"/>
      <c r="P163" s="6"/>
      <c r="Q163" s="6"/>
      <c r="R163" s="6"/>
      <c r="S163" s="6"/>
      <c r="T163" s="6"/>
      <c r="U163" s="6"/>
      <c r="V163" s="6"/>
      <c r="W163" s="6"/>
      <c r="X163" s="6"/>
      <c r="Y163" s="6"/>
      <c r="Z163" s="6"/>
      <c r="AA163" s="38"/>
      <c r="AB163" s="6"/>
      <c r="AC163" s="6"/>
      <c r="AD163" s="6"/>
      <c r="AE163" s="6"/>
      <c r="AF163" s="6"/>
      <c r="AG163" s="6"/>
      <c r="AH163" s="6"/>
      <c r="AI163" s="6"/>
      <c r="AJ163" s="6"/>
      <c r="AK163" s="6"/>
      <c r="AL163" s="6"/>
      <c r="AM163" s="6"/>
      <c r="AN163" s="6"/>
      <c r="AO163" s="6"/>
    </row>
    <row r="164" spans="1:41" ht="12.75" customHeight="1">
      <c r="A164" s="5"/>
      <c r="B164" s="5"/>
      <c r="C164" s="6"/>
      <c r="D164" s="5"/>
      <c r="E164" s="5"/>
      <c r="F164" s="6"/>
      <c r="G164" s="5"/>
      <c r="H164" s="6"/>
      <c r="I164" s="5"/>
      <c r="J164" s="5"/>
      <c r="K164" s="6"/>
      <c r="L164" s="6"/>
      <c r="M164" s="6"/>
      <c r="N164" s="6"/>
      <c r="O164" s="6"/>
      <c r="P164" s="6"/>
      <c r="Q164" s="6"/>
      <c r="R164" s="6"/>
      <c r="S164" s="6"/>
      <c r="T164" s="6"/>
      <c r="U164" s="6"/>
      <c r="V164" s="6"/>
      <c r="W164" s="6"/>
      <c r="X164" s="6"/>
      <c r="Y164" s="6"/>
      <c r="Z164" s="6"/>
      <c r="AA164" s="38"/>
      <c r="AB164" s="6"/>
      <c r="AC164" s="6"/>
      <c r="AD164" s="6"/>
      <c r="AE164" s="6"/>
      <c r="AF164" s="6"/>
      <c r="AG164" s="6"/>
      <c r="AH164" s="6"/>
      <c r="AI164" s="6"/>
      <c r="AJ164" s="6"/>
      <c r="AK164" s="6"/>
      <c r="AL164" s="6"/>
      <c r="AM164" s="6"/>
      <c r="AN164" s="6"/>
      <c r="AO164" s="6"/>
    </row>
    <row r="165" spans="1:41" ht="12.75" customHeight="1">
      <c r="A165" s="5"/>
      <c r="B165" s="5"/>
      <c r="C165" s="6"/>
      <c r="D165" s="5"/>
      <c r="E165" s="5"/>
      <c r="F165" s="6"/>
      <c r="G165" s="5"/>
      <c r="H165" s="6"/>
      <c r="I165" s="5"/>
      <c r="J165" s="5"/>
      <c r="K165" s="6"/>
      <c r="L165" s="6"/>
      <c r="M165" s="6"/>
      <c r="N165" s="6"/>
      <c r="O165" s="6"/>
      <c r="P165" s="6"/>
      <c r="Q165" s="6"/>
      <c r="R165" s="6"/>
      <c r="S165" s="6"/>
      <c r="T165" s="6"/>
      <c r="U165" s="6"/>
      <c r="V165" s="6"/>
      <c r="W165" s="6"/>
      <c r="X165" s="6"/>
      <c r="Y165" s="6"/>
      <c r="Z165" s="6"/>
      <c r="AA165" s="38"/>
      <c r="AB165" s="6"/>
      <c r="AC165" s="6"/>
      <c r="AD165" s="6"/>
      <c r="AE165" s="6"/>
      <c r="AF165" s="6"/>
      <c r="AG165" s="6"/>
      <c r="AH165" s="6"/>
      <c r="AI165" s="6"/>
      <c r="AJ165" s="6"/>
      <c r="AK165" s="6"/>
      <c r="AL165" s="6"/>
      <c r="AM165" s="6"/>
      <c r="AN165" s="6"/>
      <c r="AO165" s="6"/>
    </row>
    <row r="166" spans="1:41" ht="12.75" customHeight="1">
      <c r="A166" s="5"/>
      <c r="B166" s="5"/>
      <c r="C166" s="6"/>
      <c r="D166" s="5"/>
      <c r="E166" s="5"/>
      <c r="F166" s="6"/>
      <c r="G166" s="5"/>
      <c r="H166" s="6"/>
      <c r="I166" s="5"/>
      <c r="J166" s="5"/>
      <c r="K166" s="6"/>
      <c r="L166" s="6"/>
      <c r="M166" s="6"/>
      <c r="N166" s="6"/>
      <c r="O166" s="6"/>
      <c r="P166" s="6"/>
      <c r="Q166" s="6"/>
      <c r="R166" s="6"/>
      <c r="S166" s="6"/>
      <c r="T166" s="6"/>
      <c r="U166" s="6"/>
      <c r="V166" s="6"/>
      <c r="W166" s="6"/>
      <c r="X166" s="6"/>
      <c r="Y166" s="6"/>
      <c r="Z166" s="6"/>
      <c r="AA166" s="38"/>
      <c r="AB166" s="6"/>
      <c r="AC166" s="6"/>
      <c r="AD166" s="6"/>
      <c r="AE166" s="6"/>
      <c r="AF166" s="6"/>
      <c r="AG166" s="6"/>
      <c r="AH166" s="6"/>
      <c r="AI166" s="6"/>
      <c r="AJ166" s="6"/>
      <c r="AK166" s="6"/>
      <c r="AL166" s="6"/>
      <c r="AM166" s="6"/>
      <c r="AN166" s="6"/>
      <c r="AO166" s="6"/>
    </row>
    <row r="167" spans="1:41" ht="12.75" customHeight="1">
      <c r="A167" s="5"/>
      <c r="B167" s="5"/>
      <c r="C167" s="6"/>
      <c r="D167" s="5"/>
      <c r="E167" s="5"/>
      <c r="F167" s="6"/>
      <c r="G167" s="5"/>
      <c r="H167" s="6"/>
      <c r="I167" s="5"/>
      <c r="J167" s="5"/>
      <c r="K167" s="6"/>
      <c r="L167" s="6"/>
      <c r="M167" s="6"/>
      <c r="N167" s="6"/>
      <c r="O167" s="6"/>
      <c r="P167" s="6"/>
      <c r="Q167" s="6"/>
      <c r="R167" s="6"/>
      <c r="S167" s="6"/>
      <c r="T167" s="6"/>
      <c r="U167" s="6"/>
      <c r="V167" s="6"/>
      <c r="W167" s="6"/>
      <c r="X167" s="6"/>
      <c r="Y167" s="6"/>
      <c r="Z167" s="6"/>
      <c r="AA167" s="38"/>
      <c r="AB167" s="6"/>
      <c r="AC167" s="6"/>
      <c r="AD167" s="6"/>
      <c r="AE167" s="6"/>
      <c r="AF167" s="6"/>
      <c r="AG167" s="6"/>
      <c r="AH167" s="6"/>
      <c r="AI167" s="6"/>
      <c r="AJ167" s="6"/>
      <c r="AK167" s="6"/>
      <c r="AL167" s="6"/>
      <c r="AM167" s="6"/>
      <c r="AN167" s="6"/>
      <c r="AO167" s="6"/>
    </row>
    <row r="168" spans="1:41" ht="12.75" customHeight="1">
      <c r="A168" s="5"/>
      <c r="B168" s="5"/>
      <c r="C168" s="6"/>
      <c r="D168" s="5"/>
      <c r="E168" s="5"/>
      <c r="F168" s="6"/>
      <c r="G168" s="5"/>
      <c r="H168" s="6"/>
      <c r="I168" s="5"/>
      <c r="J168" s="5"/>
      <c r="K168" s="6"/>
      <c r="L168" s="6"/>
      <c r="M168" s="6"/>
      <c r="N168" s="6"/>
      <c r="O168" s="6"/>
      <c r="P168" s="6"/>
      <c r="Q168" s="6"/>
      <c r="R168" s="6"/>
      <c r="S168" s="6"/>
      <c r="T168" s="6"/>
      <c r="U168" s="6"/>
      <c r="V168" s="6"/>
      <c r="W168" s="6"/>
      <c r="X168" s="6"/>
      <c r="Y168" s="6"/>
      <c r="Z168" s="6"/>
      <c r="AA168" s="38"/>
      <c r="AB168" s="6"/>
      <c r="AC168" s="6"/>
      <c r="AD168" s="6"/>
      <c r="AE168" s="6"/>
      <c r="AF168" s="6"/>
      <c r="AG168" s="6"/>
      <c r="AH168" s="6"/>
      <c r="AI168" s="6"/>
      <c r="AJ168" s="6"/>
      <c r="AK168" s="6"/>
      <c r="AL168" s="6"/>
      <c r="AM168" s="6"/>
      <c r="AN168" s="6"/>
      <c r="AO168" s="6"/>
    </row>
    <row r="169" spans="1:41" ht="12.75" customHeight="1">
      <c r="A169" s="5"/>
      <c r="B169" s="5"/>
      <c r="C169" s="6"/>
      <c r="D169" s="5"/>
      <c r="E169" s="5"/>
      <c r="F169" s="6"/>
      <c r="G169" s="5"/>
      <c r="H169" s="6"/>
      <c r="I169" s="5"/>
      <c r="J169" s="5"/>
      <c r="K169" s="6"/>
      <c r="L169" s="6"/>
      <c r="M169" s="6"/>
      <c r="N169" s="6"/>
      <c r="O169" s="6"/>
      <c r="P169" s="6"/>
      <c r="Q169" s="6"/>
      <c r="R169" s="6"/>
      <c r="S169" s="6"/>
      <c r="T169" s="6"/>
      <c r="U169" s="6"/>
      <c r="V169" s="6"/>
      <c r="W169" s="6"/>
      <c r="X169" s="6"/>
      <c r="Y169" s="6"/>
      <c r="Z169" s="6"/>
      <c r="AA169" s="38"/>
      <c r="AB169" s="6"/>
      <c r="AC169" s="6"/>
      <c r="AD169" s="6"/>
      <c r="AE169" s="6"/>
      <c r="AF169" s="6"/>
      <c r="AG169" s="6"/>
      <c r="AH169" s="6"/>
      <c r="AI169" s="6"/>
      <c r="AJ169" s="6"/>
      <c r="AK169" s="6"/>
      <c r="AL169" s="6"/>
      <c r="AM169" s="6"/>
      <c r="AN169" s="6"/>
      <c r="AO169" s="6"/>
    </row>
    <row r="170" spans="1:41" ht="12.75" customHeight="1">
      <c r="A170" s="5"/>
      <c r="B170" s="5"/>
      <c r="C170" s="6"/>
      <c r="D170" s="5"/>
      <c r="E170" s="5"/>
      <c r="F170" s="6"/>
      <c r="G170" s="5"/>
      <c r="H170" s="6"/>
      <c r="I170" s="5"/>
      <c r="J170" s="5"/>
      <c r="K170" s="6"/>
      <c r="L170" s="6"/>
      <c r="M170" s="6"/>
      <c r="N170" s="6"/>
      <c r="O170" s="6"/>
      <c r="P170" s="6"/>
      <c r="Q170" s="6"/>
      <c r="R170" s="6"/>
      <c r="S170" s="6"/>
      <c r="T170" s="6"/>
      <c r="U170" s="6"/>
      <c r="V170" s="6"/>
      <c r="W170" s="6"/>
      <c r="X170" s="6"/>
      <c r="Y170" s="6"/>
      <c r="Z170" s="6"/>
      <c r="AA170" s="38"/>
      <c r="AB170" s="6"/>
      <c r="AC170" s="6"/>
      <c r="AD170" s="6"/>
      <c r="AE170" s="6"/>
      <c r="AF170" s="6"/>
      <c r="AG170" s="6"/>
      <c r="AH170" s="6"/>
      <c r="AI170" s="6"/>
      <c r="AJ170" s="6"/>
      <c r="AK170" s="6"/>
      <c r="AL170" s="6"/>
      <c r="AM170" s="6"/>
      <c r="AN170" s="6"/>
      <c r="AO170" s="6"/>
    </row>
    <row r="171" spans="1:41" ht="12.75" customHeight="1">
      <c r="A171" s="5"/>
      <c r="B171" s="5"/>
      <c r="C171" s="6"/>
      <c r="D171" s="5"/>
      <c r="E171" s="5"/>
      <c r="F171" s="6"/>
      <c r="G171" s="5"/>
      <c r="H171" s="6"/>
      <c r="I171" s="5"/>
      <c r="J171" s="5"/>
      <c r="K171" s="6"/>
      <c r="L171" s="6"/>
      <c r="M171" s="6"/>
      <c r="N171" s="6"/>
      <c r="O171" s="6"/>
      <c r="P171" s="6"/>
      <c r="Q171" s="6"/>
      <c r="R171" s="6"/>
      <c r="S171" s="6"/>
      <c r="T171" s="6"/>
      <c r="U171" s="6"/>
      <c r="V171" s="6"/>
      <c r="W171" s="6"/>
      <c r="X171" s="6"/>
      <c r="Y171" s="6"/>
      <c r="Z171" s="6"/>
      <c r="AA171" s="38"/>
      <c r="AB171" s="6"/>
      <c r="AC171" s="6"/>
      <c r="AD171" s="6"/>
      <c r="AE171" s="6"/>
      <c r="AF171" s="6"/>
      <c r="AG171" s="6"/>
      <c r="AH171" s="6"/>
      <c r="AI171" s="6"/>
      <c r="AJ171" s="6"/>
      <c r="AK171" s="6"/>
      <c r="AL171" s="6"/>
      <c r="AM171" s="6"/>
      <c r="AN171" s="6"/>
      <c r="AO171" s="6"/>
    </row>
    <row r="172" spans="1:41" ht="12.75" customHeight="1">
      <c r="A172" s="5"/>
      <c r="B172" s="5"/>
      <c r="C172" s="6"/>
      <c r="D172" s="5"/>
      <c r="E172" s="5"/>
      <c r="F172" s="6"/>
      <c r="G172" s="5"/>
      <c r="H172" s="6"/>
      <c r="I172" s="5"/>
      <c r="J172" s="5"/>
      <c r="K172" s="6"/>
      <c r="L172" s="6"/>
      <c r="M172" s="6"/>
      <c r="N172" s="6"/>
      <c r="O172" s="6"/>
      <c r="P172" s="6"/>
      <c r="Q172" s="6"/>
      <c r="R172" s="6"/>
      <c r="S172" s="6"/>
      <c r="T172" s="6"/>
      <c r="U172" s="6"/>
      <c r="V172" s="6"/>
      <c r="W172" s="6"/>
      <c r="X172" s="6"/>
      <c r="Y172" s="6"/>
      <c r="Z172" s="6"/>
      <c r="AA172" s="38"/>
      <c r="AB172" s="6"/>
      <c r="AC172" s="6"/>
      <c r="AD172" s="6"/>
      <c r="AE172" s="6"/>
      <c r="AF172" s="6"/>
      <c r="AG172" s="6"/>
      <c r="AH172" s="6"/>
      <c r="AI172" s="6"/>
      <c r="AJ172" s="6"/>
      <c r="AK172" s="6"/>
      <c r="AL172" s="6"/>
      <c r="AM172" s="6"/>
      <c r="AN172" s="6"/>
      <c r="AO172" s="6"/>
    </row>
    <row r="173" spans="1:41" ht="12.75" customHeight="1">
      <c r="A173" s="5"/>
      <c r="B173" s="5"/>
      <c r="C173" s="6"/>
      <c r="D173" s="5"/>
      <c r="E173" s="5"/>
      <c r="F173" s="6"/>
      <c r="G173" s="5"/>
      <c r="H173" s="6"/>
      <c r="I173" s="5"/>
      <c r="J173" s="5"/>
      <c r="K173" s="6"/>
      <c r="L173" s="6"/>
      <c r="M173" s="6"/>
      <c r="N173" s="6"/>
      <c r="O173" s="6"/>
      <c r="P173" s="6"/>
      <c r="Q173" s="6"/>
      <c r="R173" s="6"/>
      <c r="S173" s="6"/>
      <c r="T173" s="6"/>
      <c r="U173" s="6"/>
      <c r="V173" s="6"/>
      <c r="W173" s="6"/>
      <c r="X173" s="6"/>
      <c r="Y173" s="6"/>
      <c r="Z173" s="6"/>
      <c r="AA173" s="38"/>
      <c r="AB173" s="6"/>
      <c r="AC173" s="6"/>
      <c r="AD173" s="6"/>
      <c r="AE173" s="6"/>
      <c r="AF173" s="6"/>
      <c r="AG173" s="6"/>
      <c r="AH173" s="6"/>
      <c r="AI173" s="6"/>
      <c r="AJ173" s="6"/>
      <c r="AK173" s="6"/>
      <c r="AL173" s="6"/>
      <c r="AM173" s="6"/>
      <c r="AN173" s="6"/>
      <c r="AO173" s="6"/>
    </row>
    <row r="174" spans="1:41" ht="12.75" customHeight="1">
      <c r="A174" s="5"/>
      <c r="B174" s="5"/>
      <c r="C174" s="6"/>
      <c r="D174" s="5"/>
      <c r="E174" s="5"/>
      <c r="F174" s="6"/>
      <c r="G174" s="5"/>
      <c r="H174" s="6"/>
      <c r="I174" s="5"/>
      <c r="J174" s="5"/>
      <c r="K174" s="6"/>
      <c r="L174" s="6"/>
      <c r="M174" s="6"/>
      <c r="N174" s="6"/>
      <c r="O174" s="6"/>
      <c r="P174" s="6"/>
      <c r="Q174" s="6"/>
      <c r="R174" s="6"/>
      <c r="S174" s="6"/>
      <c r="T174" s="6"/>
      <c r="U174" s="6"/>
      <c r="V174" s="6"/>
      <c r="W174" s="6"/>
      <c r="X174" s="6"/>
      <c r="Y174" s="6"/>
      <c r="Z174" s="6"/>
      <c r="AA174" s="38"/>
      <c r="AB174" s="6"/>
      <c r="AC174" s="6"/>
      <c r="AD174" s="6"/>
      <c r="AE174" s="6"/>
      <c r="AF174" s="6"/>
      <c r="AG174" s="6"/>
      <c r="AH174" s="6"/>
      <c r="AI174" s="6"/>
      <c r="AJ174" s="6"/>
      <c r="AK174" s="6"/>
      <c r="AL174" s="6"/>
      <c r="AM174" s="6"/>
      <c r="AN174" s="6"/>
      <c r="AO174" s="6"/>
    </row>
    <row r="175" spans="1:41" ht="12.75" customHeight="1">
      <c r="A175" s="5"/>
      <c r="B175" s="5"/>
      <c r="C175" s="6"/>
      <c r="D175" s="5"/>
      <c r="E175" s="5"/>
      <c r="F175" s="6"/>
      <c r="G175" s="5"/>
      <c r="H175" s="6"/>
      <c r="I175" s="5"/>
      <c r="J175" s="5"/>
      <c r="K175" s="6"/>
      <c r="L175" s="6"/>
      <c r="M175" s="6"/>
      <c r="N175" s="6"/>
      <c r="O175" s="6"/>
      <c r="P175" s="6"/>
      <c r="Q175" s="6"/>
      <c r="R175" s="6"/>
      <c r="S175" s="6"/>
      <c r="T175" s="6"/>
      <c r="U175" s="6"/>
      <c r="V175" s="6"/>
      <c r="W175" s="6"/>
      <c r="X175" s="6"/>
      <c r="Y175" s="6"/>
      <c r="Z175" s="6"/>
      <c r="AA175" s="38"/>
      <c r="AB175" s="6"/>
      <c r="AC175" s="6"/>
      <c r="AD175" s="6"/>
      <c r="AE175" s="6"/>
      <c r="AF175" s="6"/>
      <c r="AG175" s="6"/>
      <c r="AH175" s="6"/>
      <c r="AI175" s="6"/>
      <c r="AJ175" s="6"/>
      <c r="AK175" s="6"/>
      <c r="AL175" s="6"/>
      <c r="AM175" s="6"/>
      <c r="AN175" s="6"/>
      <c r="AO175" s="6"/>
    </row>
    <row r="176" spans="1:41" ht="12.75" customHeight="1">
      <c r="A176" s="5"/>
      <c r="B176" s="5"/>
      <c r="C176" s="6"/>
      <c r="D176" s="5"/>
      <c r="E176" s="5"/>
      <c r="F176" s="6"/>
      <c r="G176" s="5"/>
      <c r="H176" s="6"/>
      <c r="I176" s="5"/>
      <c r="J176" s="5"/>
      <c r="K176" s="6"/>
      <c r="L176" s="6"/>
      <c r="M176" s="6"/>
      <c r="N176" s="6"/>
      <c r="O176" s="6"/>
      <c r="P176" s="6"/>
      <c r="Q176" s="6"/>
      <c r="R176" s="6"/>
      <c r="S176" s="6"/>
      <c r="T176" s="6"/>
      <c r="U176" s="6"/>
      <c r="V176" s="6"/>
      <c r="W176" s="6"/>
      <c r="X176" s="6"/>
      <c r="Y176" s="6"/>
      <c r="Z176" s="6"/>
      <c r="AA176" s="38"/>
      <c r="AB176" s="6"/>
      <c r="AC176" s="6"/>
      <c r="AD176" s="6"/>
      <c r="AE176" s="6"/>
      <c r="AF176" s="6"/>
      <c r="AG176" s="6"/>
      <c r="AH176" s="6"/>
      <c r="AI176" s="6"/>
      <c r="AJ176" s="6"/>
      <c r="AK176" s="6"/>
      <c r="AL176" s="6"/>
      <c r="AM176" s="6"/>
      <c r="AN176" s="6"/>
      <c r="AO176" s="6"/>
    </row>
    <row r="177" spans="1:41" ht="12.75" customHeight="1">
      <c r="A177" s="5"/>
      <c r="B177" s="5"/>
      <c r="C177" s="6"/>
      <c r="D177" s="5"/>
      <c r="E177" s="5"/>
      <c r="F177" s="6"/>
      <c r="G177" s="5"/>
      <c r="H177" s="6"/>
      <c r="I177" s="5"/>
      <c r="J177" s="5"/>
      <c r="K177" s="6"/>
      <c r="L177" s="6"/>
      <c r="M177" s="6"/>
      <c r="N177" s="6"/>
      <c r="O177" s="6"/>
      <c r="P177" s="6"/>
      <c r="Q177" s="6"/>
      <c r="R177" s="6"/>
      <c r="S177" s="6"/>
      <c r="T177" s="6"/>
      <c r="U177" s="6"/>
      <c r="V177" s="6"/>
      <c r="W177" s="6"/>
      <c r="X177" s="6"/>
      <c r="Y177" s="6"/>
      <c r="Z177" s="6"/>
      <c r="AA177" s="38"/>
      <c r="AB177" s="6"/>
      <c r="AC177" s="6"/>
      <c r="AD177" s="6"/>
      <c r="AE177" s="6"/>
      <c r="AF177" s="6"/>
      <c r="AG177" s="6"/>
      <c r="AH177" s="6"/>
      <c r="AI177" s="6"/>
      <c r="AJ177" s="6"/>
      <c r="AK177" s="6"/>
      <c r="AL177" s="6"/>
      <c r="AM177" s="6"/>
      <c r="AN177" s="6"/>
      <c r="AO177" s="6"/>
    </row>
    <row r="178" spans="1:41" ht="12.75" customHeight="1">
      <c r="A178" s="5"/>
      <c r="B178" s="5"/>
      <c r="C178" s="6"/>
      <c r="D178" s="5"/>
      <c r="E178" s="5"/>
      <c r="F178" s="6"/>
      <c r="G178" s="5"/>
      <c r="H178" s="6"/>
      <c r="I178" s="5"/>
      <c r="J178" s="5"/>
      <c r="K178" s="6"/>
      <c r="L178" s="6"/>
      <c r="M178" s="6"/>
      <c r="N178" s="6"/>
      <c r="O178" s="6"/>
      <c r="P178" s="6"/>
      <c r="Q178" s="6"/>
      <c r="R178" s="6"/>
      <c r="S178" s="6"/>
      <c r="T178" s="6"/>
      <c r="U178" s="6"/>
      <c r="V178" s="6"/>
      <c r="W178" s="6"/>
      <c r="X178" s="6"/>
      <c r="Y178" s="6"/>
      <c r="Z178" s="6"/>
      <c r="AA178" s="38"/>
      <c r="AB178" s="6"/>
      <c r="AC178" s="6"/>
      <c r="AD178" s="6"/>
      <c r="AE178" s="6"/>
      <c r="AF178" s="6"/>
      <c r="AG178" s="6"/>
      <c r="AH178" s="6"/>
      <c r="AI178" s="6"/>
      <c r="AJ178" s="6"/>
      <c r="AK178" s="6"/>
      <c r="AL178" s="6"/>
      <c r="AM178" s="6"/>
      <c r="AN178" s="6"/>
      <c r="AO178" s="6"/>
    </row>
    <row r="179" spans="1:41" ht="12.75" customHeight="1">
      <c r="A179" s="5"/>
      <c r="B179" s="5"/>
      <c r="C179" s="6"/>
      <c r="D179" s="5"/>
      <c r="E179" s="5"/>
      <c r="F179" s="6"/>
      <c r="G179" s="5"/>
      <c r="H179" s="6"/>
      <c r="I179" s="5"/>
      <c r="J179" s="5"/>
      <c r="K179" s="6"/>
      <c r="L179" s="6"/>
      <c r="M179" s="6"/>
      <c r="N179" s="6"/>
      <c r="O179" s="6"/>
      <c r="P179" s="6"/>
      <c r="Q179" s="6"/>
      <c r="R179" s="6"/>
      <c r="S179" s="6"/>
      <c r="T179" s="6"/>
      <c r="U179" s="6"/>
      <c r="V179" s="6"/>
      <c r="W179" s="6"/>
      <c r="X179" s="6"/>
      <c r="Y179" s="6"/>
      <c r="Z179" s="6"/>
      <c r="AA179" s="38"/>
      <c r="AB179" s="6"/>
      <c r="AC179" s="6"/>
      <c r="AD179" s="6"/>
      <c r="AE179" s="6"/>
      <c r="AF179" s="6"/>
      <c r="AG179" s="6"/>
      <c r="AH179" s="6"/>
      <c r="AI179" s="6"/>
      <c r="AJ179" s="6"/>
      <c r="AK179" s="6"/>
      <c r="AL179" s="6"/>
      <c r="AM179" s="6"/>
      <c r="AN179" s="6"/>
      <c r="AO179" s="6"/>
    </row>
    <row r="180" spans="1:41" ht="12.75" customHeight="1">
      <c r="A180" s="5"/>
      <c r="B180" s="5"/>
      <c r="C180" s="6"/>
      <c r="D180" s="5"/>
      <c r="E180" s="5"/>
      <c r="F180" s="6"/>
      <c r="G180" s="5"/>
      <c r="H180" s="6"/>
      <c r="I180" s="5"/>
      <c r="J180" s="5"/>
      <c r="K180" s="6"/>
      <c r="L180" s="6"/>
      <c r="M180" s="6"/>
      <c r="N180" s="6"/>
      <c r="O180" s="6"/>
      <c r="P180" s="6"/>
      <c r="Q180" s="6"/>
      <c r="R180" s="6"/>
      <c r="S180" s="6"/>
      <c r="T180" s="6"/>
      <c r="U180" s="6"/>
      <c r="V180" s="6"/>
      <c r="W180" s="6"/>
      <c r="X180" s="6"/>
      <c r="Y180" s="6"/>
      <c r="Z180" s="6"/>
      <c r="AA180" s="38"/>
      <c r="AB180" s="6"/>
      <c r="AC180" s="6"/>
      <c r="AD180" s="6"/>
      <c r="AE180" s="6"/>
      <c r="AF180" s="6"/>
      <c r="AG180" s="6"/>
      <c r="AH180" s="6"/>
      <c r="AI180" s="6"/>
      <c r="AJ180" s="6"/>
      <c r="AK180" s="6"/>
      <c r="AL180" s="6"/>
      <c r="AM180" s="6"/>
      <c r="AN180" s="6"/>
      <c r="AO180" s="6"/>
    </row>
    <row r="181" spans="1:41" ht="12.75" customHeight="1">
      <c r="A181" s="5"/>
      <c r="B181" s="5"/>
      <c r="C181" s="6"/>
      <c r="D181" s="5"/>
      <c r="E181" s="5"/>
      <c r="F181" s="6"/>
      <c r="G181" s="5"/>
      <c r="H181" s="6"/>
      <c r="I181" s="5"/>
      <c r="J181" s="5"/>
      <c r="K181" s="6"/>
      <c r="L181" s="6"/>
      <c r="M181" s="6"/>
      <c r="N181" s="6"/>
      <c r="O181" s="6"/>
      <c r="P181" s="6"/>
      <c r="Q181" s="6"/>
      <c r="R181" s="6"/>
      <c r="S181" s="6"/>
      <c r="T181" s="6"/>
      <c r="U181" s="6"/>
      <c r="V181" s="6"/>
      <c r="W181" s="6"/>
      <c r="X181" s="6"/>
      <c r="Y181" s="6"/>
      <c r="Z181" s="6"/>
      <c r="AA181" s="38"/>
      <c r="AB181" s="6"/>
      <c r="AC181" s="6"/>
      <c r="AD181" s="6"/>
      <c r="AE181" s="6"/>
      <c r="AF181" s="6"/>
      <c r="AG181" s="6"/>
      <c r="AH181" s="6"/>
      <c r="AI181" s="6"/>
      <c r="AJ181" s="6"/>
      <c r="AK181" s="6"/>
      <c r="AL181" s="6"/>
      <c r="AM181" s="6"/>
      <c r="AN181" s="6"/>
      <c r="AO181" s="6"/>
    </row>
    <row r="182" spans="1:41" ht="12.75" customHeight="1">
      <c r="A182" s="5"/>
      <c r="B182" s="5"/>
      <c r="C182" s="6"/>
      <c r="D182" s="5"/>
      <c r="E182" s="5"/>
      <c r="F182" s="6"/>
      <c r="G182" s="5"/>
      <c r="H182" s="6"/>
      <c r="I182" s="5"/>
      <c r="J182" s="5"/>
      <c r="K182" s="6"/>
      <c r="L182" s="6"/>
      <c r="M182" s="6"/>
      <c r="N182" s="6"/>
      <c r="O182" s="6"/>
      <c r="P182" s="6"/>
      <c r="Q182" s="6"/>
      <c r="R182" s="6"/>
      <c r="S182" s="6"/>
      <c r="T182" s="6"/>
      <c r="U182" s="6"/>
      <c r="V182" s="6"/>
      <c r="W182" s="6"/>
      <c r="X182" s="6"/>
      <c r="Y182" s="6"/>
      <c r="Z182" s="6"/>
      <c r="AA182" s="38"/>
      <c r="AB182" s="6"/>
      <c r="AC182" s="6"/>
      <c r="AD182" s="6"/>
      <c r="AE182" s="6"/>
      <c r="AF182" s="6"/>
      <c r="AG182" s="6"/>
      <c r="AH182" s="6"/>
      <c r="AI182" s="6"/>
      <c r="AJ182" s="6"/>
      <c r="AK182" s="6"/>
      <c r="AL182" s="6"/>
      <c r="AM182" s="6"/>
      <c r="AN182" s="6"/>
      <c r="AO182" s="6"/>
    </row>
    <row r="183" spans="1:41" ht="12.75" customHeight="1">
      <c r="A183" s="5"/>
      <c r="B183" s="5"/>
      <c r="C183" s="6"/>
      <c r="D183" s="5"/>
      <c r="E183" s="5"/>
      <c r="F183" s="6"/>
      <c r="G183" s="5"/>
      <c r="H183" s="6"/>
      <c r="I183" s="5"/>
      <c r="J183" s="5"/>
      <c r="K183" s="6"/>
      <c r="L183" s="6"/>
      <c r="M183" s="6"/>
      <c r="N183" s="6"/>
      <c r="O183" s="6"/>
      <c r="P183" s="6"/>
      <c r="Q183" s="6"/>
      <c r="R183" s="6"/>
      <c r="S183" s="6"/>
      <c r="T183" s="6"/>
      <c r="U183" s="6"/>
      <c r="V183" s="6"/>
      <c r="W183" s="6"/>
      <c r="X183" s="6"/>
      <c r="Y183" s="6"/>
      <c r="Z183" s="6"/>
      <c r="AA183" s="38"/>
      <c r="AB183" s="6"/>
      <c r="AC183" s="6"/>
      <c r="AD183" s="6"/>
      <c r="AE183" s="6"/>
      <c r="AF183" s="6"/>
      <c r="AG183" s="6"/>
      <c r="AH183" s="6"/>
      <c r="AI183" s="6"/>
      <c r="AJ183" s="6"/>
      <c r="AK183" s="6"/>
      <c r="AL183" s="6"/>
      <c r="AM183" s="6"/>
      <c r="AN183" s="6"/>
      <c r="AO183" s="6"/>
    </row>
    <row r="184" spans="1:41" ht="12.75" customHeight="1">
      <c r="A184" s="5"/>
      <c r="B184" s="5"/>
      <c r="C184" s="6"/>
      <c r="D184" s="5"/>
      <c r="E184" s="5"/>
      <c r="F184" s="6"/>
      <c r="G184" s="5"/>
      <c r="H184" s="6"/>
      <c r="I184" s="5"/>
      <c r="J184" s="5"/>
      <c r="K184" s="6"/>
      <c r="L184" s="6"/>
      <c r="M184" s="6"/>
      <c r="N184" s="6"/>
      <c r="O184" s="6"/>
      <c r="P184" s="6"/>
      <c r="Q184" s="6"/>
      <c r="R184" s="6"/>
      <c r="S184" s="6"/>
      <c r="T184" s="6"/>
      <c r="U184" s="6"/>
      <c r="V184" s="6"/>
      <c r="W184" s="6"/>
      <c r="X184" s="6"/>
      <c r="Y184" s="6"/>
      <c r="Z184" s="6"/>
      <c r="AA184" s="38"/>
      <c r="AB184" s="6"/>
      <c r="AC184" s="6"/>
      <c r="AD184" s="6"/>
      <c r="AE184" s="6"/>
      <c r="AF184" s="6"/>
      <c r="AG184" s="6"/>
      <c r="AH184" s="6"/>
      <c r="AI184" s="6"/>
      <c r="AJ184" s="6"/>
      <c r="AK184" s="6"/>
      <c r="AL184" s="6"/>
      <c r="AM184" s="6"/>
      <c r="AN184" s="6"/>
      <c r="AO184" s="6"/>
    </row>
    <row r="185" spans="1:41" ht="12.75" customHeight="1">
      <c r="A185" s="5"/>
      <c r="B185" s="5"/>
      <c r="C185" s="6"/>
      <c r="D185" s="5"/>
      <c r="E185" s="5"/>
      <c r="F185" s="6"/>
      <c r="G185" s="5"/>
      <c r="H185" s="6"/>
      <c r="I185" s="5"/>
      <c r="J185" s="5"/>
      <c r="K185" s="6"/>
      <c r="L185" s="6"/>
      <c r="M185" s="6"/>
      <c r="N185" s="6"/>
      <c r="O185" s="6"/>
      <c r="P185" s="6"/>
      <c r="Q185" s="6"/>
      <c r="R185" s="6"/>
      <c r="S185" s="6"/>
      <c r="T185" s="6"/>
      <c r="U185" s="6"/>
      <c r="V185" s="6"/>
      <c r="W185" s="6"/>
      <c r="X185" s="6"/>
      <c r="Y185" s="6"/>
      <c r="Z185" s="6"/>
      <c r="AA185" s="38"/>
      <c r="AB185" s="6"/>
      <c r="AC185" s="6"/>
      <c r="AD185" s="6"/>
      <c r="AE185" s="6"/>
      <c r="AF185" s="6"/>
      <c r="AG185" s="6"/>
      <c r="AH185" s="6"/>
      <c r="AI185" s="6"/>
      <c r="AJ185" s="6"/>
      <c r="AK185" s="6"/>
      <c r="AL185" s="6"/>
      <c r="AM185" s="6"/>
      <c r="AN185" s="6"/>
      <c r="AO185" s="6"/>
    </row>
    <row r="186" spans="1:41" ht="12.75" customHeight="1">
      <c r="A186" s="5"/>
      <c r="B186" s="5"/>
      <c r="C186" s="6"/>
      <c r="D186" s="5"/>
      <c r="E186" s="5"/>
      <c r="F186" s="6"/>
      <c r="G186" s="5"/>
      <c r="H186" s="6"/>
      <c r="I186" s="5"/>
      <c r="J186" s="5"/>
      <c r="K186" s="6"/>
      <c r="L186" s="6"/>
      <c r="M186" s="6"/>
      <c r="N186" s="6"/>
      <c r="O186" s="6"/>
      <c r="P186" s="6"/>
      <c r="Q186" s="6"/>
      <c r="R186" s="6"/>
      <c r="S186" s="6"/>
      <c r="T186" s="6"/>
      <c r="U186" s="6"/>
      <c r="V186" s="6"/>
      <c r="W186" s="6"/>
      <c r="X186" s="6"/>
      <c r="Y186" s="6"/>
      <c r="Z186" s="6"/>
      <c r="AA186" s="38"/>
      <c r="AB186" s="6"/>
      <c r="AC186" s="6"/>
      <c r="AD186" s="6"/>
      <c r="AE186" s="6"/>
      <c r="AF186" s="6"/>
      <c r="AG186" s="6"/>
      <c r="AH186" s="6"/>
      <c r="AI186" s="6"/>
      <c r="AJ186" s="6"/>
      <c r="AK186" s="6"/>
      <c r="AL186" s="6"/>
      <c r="AM186" s="6"/>
      <c r="AN186" s="6"/>
      <c r="AO186" s="6"/>
    </row>
    <row r="187" spans="1:41" ht="12.75" customHeight="1">
      <c r="A187" s="5"/>
      <c r="B187" s="5"/>
      <c r="C187" s="6"/>
      <c r="D187" s="5"/>
      <c r="E187" s="5"/>
      <c r="F187" s="6"/>
      <c r="G187" s="5"/>
      <c r="H187" s="6"/>
      <c r="I187" s="5"/>
      <c r="J187" s="5"/>
      <c r="K187" s="6"/>
      <c r="L187" s="6"/>
      <c r="M187" s="6"/>
      <c r="N187" s="6"/>
      <c r="O187" s="6"/>
      <c r="P187" s="6"/>
      <c r="Q187" s="6"/>
      <c r="R187" s="6"/>
      <c r="S187" s="6"/>
      <c r="T187" s="6"/>
      <c r="U187" s="6"/>
      <c r="V187" s="6"/>
      <c r="W187" s="6"/>
      <c r="X187" s="6"/>
      <c r="Y187" s="6"/>
      <c r="Z187" s="6"/>
      <c r="AA187" s="38"/>
      <c r="AB187" s="6"/>
      <c r="AC187" s="6"/>
      <c r="AD187" s="6"/>
      <c r="AE187" s="6"/>
      <c r="AF187" s="6"/>
      <c r="AG187" s="6"/>
      <c r="AH187" s="6"/>
      <c r="AI187" s="6"/>
      <c r="AJ187" s="6"/>
      <c r="AK187" s="6"/>
      <c r="AL187" s="6"/>
      <c r="AM187" s="6"/>
      <c r="AN187" s="6"/>
      <c r="AO187" s="6"/>
    </row>
    <row r="188" spans="1:41" ht="12.75" customHeight="1">
      <c r="A188" s="5"/>
      <c r="B188" s="5"/>
      <c r="C188" s="6"/>
      <c r="D188" s="5"/>
      <c r="E188" s="5"/>
      <c r="F188" s="6"/>
      <c r="G188" s="5"/>
      <c r="H188" s="6"/>
      <c r="I188" s="5"/>
      <c r="J188" s="5"/>
      <c r="K188" s="6"/>
      <c r="L188" s="6"/>
      <c r="M188" s="6"/>
      <c r="N188" s="6"/>
      <c r="O188" s="6"/>
      <c r="P188" s="6"/>
      <c r="Q188" s="6"/>
      <c r="R188" s="6"/>
      <c r="S188" s="6"/>
      <c r="T188" s="6"/>
      <c r="U188" s="6"/>
      <c r="V188" s="6"/>
      <c r="W188" s="6"/>
      <c r="X188" s="6"/>
      <c r="Y188" s="6"/>
      <c r="Z188" s="6"/>
      <c r="AA188" s="38"/>
      <c r="AB188" s="6"/>
      <c r="AC188" s="6"/>
      <c r="AD188" s="6"/>
      <c r="AE188" s="6"/>
      <c r="AF188" s="6"/>
      <c r="AG188" s="6"/>
      <c r="AH188" s="6"/>
      <c r="AI188" s="6"/>
      <c r="AJ188" s="6"/>
      <c r="AK188" s="6"/>
      <c r="AL188" s="6"/>
      <c r="AM188" s="6"/>
      <c r="AN188" s="6"/>
      <c r="AO188" s="6"/>
    </row>
    <row r="189" spans="1:41" ht="12.75" customHeight="1">
      <c r="A189" s="5"/>
      <c r="B189" s="5"/>
      <c r="C189" s="6"/>
      <c r="D189" s="5"/>
      <c r="E189" s="5"/>
      <c r="F189" s="6"/>
      <c r="G189" s="5"/>
      <c r="H189" s="6"/>
      <c r="I189" s="5"/>
      <c r="J189" s="5"/>
      <c r="K189" s="6"/>
      <c r="L189" s="6"/>
      <c r="M189" s="6"/>
      <c r="N189" s="6"/>
      <c r="O189" s="6"/>
      <c r="P189" s="6"/>
      <c r="Q189" s="6"/>
      <c r="R189" s="6"/>
      <c r="S189" s="6"/>
      <c r="T189" s="6"/>
      <c r="U189" s="6"/>
      <c r="V189" s="6"/>
      <c r="W189" s="6"/>
      <c r="X189" s="6"/>
      <c r="Y189" s="6"/>
      <c r="Z189" s="6"/>
      <c r="AA189" s="38"/>
      <c r="AB189" s="6"/>
      <c r="AC189" s="6"/>
      <c r="AD189" s="6"/>
      <c r="AE189" s="6"/>
      <c r="AF189" s="6"/>
      <c r="AG189" s="6"/>
      <c r="AH189" s="6"/>
      <c r="AI189" s="6"/>
      <c r="AJ189" s="6"/>
      <c r="AK189" s="6"/>
      <c r="AL189" s="6"/>
      <c r="AM189" s="6"/>
      <c r="AN189" s="6"/>
      <c r="AO189" s="6"/>
    </row>
    <row r="190" spans="1:41" ht="12.75" customHeight="1">
      <c r="A190" s="5"/>
      <c r="B190" s="5"/>
      <c r="C190" s="6"/>
      <c r="D190" s="5"/>
      <c r="E190" s="5"/>
      <c r="F190" s="6"/>
      <c r="G190" s="5"/>
      <c r="H190" s="6"/>
      <c r="I190" s="5"/>
      <c r="J190" s="5"/>
      <c r="K190" s="6"/>
      <c r="L190" s="6"/>
      <c r="M190" s="6"/>
      <c r="N190" s="6"/>
      <c r="O190" s="6"/>
      <c r="P190" s="6"/>
      <c r="Q190" s="6"/>
      <c r="R190" s="6"/>
      <c r="S190" s="6"/>
      <c r="T190" s="6"/>
      <c r="U190" s="6"/>
      <c r="V190" s="6"/>
      <c r="W190" s="6"/>
      <c r="X190" s="6"/>
      <c r="Y190" s="6"/>
      <c r="Z190" s="6"/>
      <c r="AA190" s="38"/>
      <c r="AB190" s="6"/>
      <c r="AC190" s="6"/>
      <c r="AD190" s="6"/>
      <c r="AE190" s="6"/>
      <c r="AF190" s="6"/>
      <c r="AG190" s="6"/>
      <c r="AH190" s="6"/>
      <c r="AI190" s="6"/>
      <c r="AJ190" s="6"/>
      <c r="AK190" s="6"/>
      <c r="AL190" s="6"/>
      <c r="AM190" s="6"/>
      <c r="AN190" s="6"/>
      <c r="AO190" s="6"/>
    </row>
    <row r="191" spans="1:41" ht="12.75" customHeight="1">
      <c r="A191" s="5"/>
      <c r="B191" s="5"/>
      <c r="C191" s="6"/>
      <c r="D191" s="5"/>
      <c r="E191" s="5"/>
      <c r="F191" s="6"/>
      <c r="G191" s="5"/>
      <c r="H191" s="6"/>
      <c r="I191" s="5"/>
      <c r="J191" s="5"/>
      <c r="K191" s="6"/>
      <c r="L191" s="6"/>
      <c r="M191" s="6"/>
      <c r="N191" s="6"/>
      <c r="O191" s="6"/>
      <c r="P191" s="6"/>
      <c r="Q191" s="6"/>
      <c r="R191" s="6"/>
      <c r="S191" s="6"/>
      <c r="T191" s="6"/>
      <c r="U191" s="6"/>
      <c r="V191" s="6"/>
      <c r="W191" s="6"/>
      <c r="X191" s="6"/>
      <c r="Y191" s="6"/>
      <c r="Z191" s="6"/>
      <c r="AA191" s="38"/>
      <c r="AB191" s="6"/>
      <c r="AC191" s="6"/>
      <c r="AD191" s="6"/>
      <c r="AE191" s="6"/>
      <c r="AF191" s="6"/>
      <c r="AG191" s="6"/>
      <c r="AH191" s="6"/>
      <c r="AI191" s="6"/>
      <c r="AJ191" s="6"/>
      <c r="AK191" s="6"/>
      <c r="AL191" s="6"/>
      <c r="AM191" s="6"/>
      <c r="AN191" s="6"/>
      <c r="AO191" s="6"/>
    </row>
    <row r="192" spans="1:41" ht="12.75" customHeight="1">
      <c r="A192" s="5"/>
      <c r="B192" s="5"/>
      <c r="C192" s="6"/>
      <c r="D192" s="5"/>
      <c r="E192" s="5"/>
      <c r="F192" s="6"/>
      <c r="G192" s="5"/>
      <c r="H192" s="6"/>
      <c r="I192" s="5"/>
      <c r="J192" s="5"/>
      <c r="K192" s="6"/>
      <c r="L192" s="6"/>
      <c r="M192" s="6"/>
      <c r="N192" s="6"/>
      <c r="O192" s="6"/>
      <c r="P192" s="6"/>
      <c r="Q192" s="6"/>
      <c r="R192" s="6"/>
      <c r="S192" s="6"/>
      <c r="T192" s="6"/>
      <c r="U192" s="6"/>
      <c r="V192" s="6"/>
      <c r="W192" s="6"/>
      <c r="X192" s="6"/>
      <c r="Y192" s="6"/>
      <c r="Z192" s="6"/>
      <c r="AA192" s="38"/>
      <c r="AB192" s="6"/>
      <c r="AC192" s="6"/>
      <c r="AD192" s="6"/>
      <c r="AE192" s="6"/>
      <c r="AF192" s="6"/>
      <c r="AG192" s="6"/>
      <c r="AH192" s="6"/>
      <c r="AI192" s="6"/>
      <c r="AJ192" s="6"/>
      <c r="AK192" s="6"/>
      <c r="AL192" s="6"/>
      <c r="AM192" s="6"/>
      <c r="AN192" s="6"/>
      <c r="AO192" s="6"/>
    </row>
    <row r="193" spans="1:41" ht="12.75" customHeight="1">
      <c r="A193" s="5"/>
      <c r="B193" s="5"/>
      <c r="C193" s="6"/>
      <c r="D193" s="5"/>
      <c r="E193" s="5"/>
      <c r="F193" s="6"/>
      <c r="G193" s="5"/>
      <c r="H193" s="6"/>
      <c r="I193" s="5"/>
      <c r="J193" s="5"/>
      <c r="K193" s="6"/>
      <c r="L193" s="6"/>
      <c r="M193" s="6"/>
      <c r="N193" s="6"/>
      <c r="O193" s="6"/>
      <c r="P193" s="6"/>
      <c r="Q193" s="6"/>
      <c r="R193" s="6"/>
      <c r="S193" s="6"/>
      <c r="T193" s="6"/>
      <c r="U193" s="6"/>
      <c r="V193" s="6"/>
      <c r="W193" s="6"/>
      <c r="X193" s="6"/>
      <c r="Y193" s="6"/>
      <c r="Z193" s="6"/>
      <c r="AA193" s="38"/>
      <c r="AB193" s="6"/>
      <c r="AC193" s="6"/>
      <c r="AD193" s="6"/>
      <c r="AE193" s="6"/>
      <c r="AF193" s="6"/>
      <c r="AG193" s="6"/>
      <c r="AH193" s="6"/>
      <c r="AI193" s="6"/>
      <c r="AJ193" s="6"/>
      <c r="AK193" s="6"/>
      <c r="AL193" s="6"/>
      <c r="AM193" s="6"/>
      <c r="AN193" s="6"/>
      <c r="AO193" s="6"/>
    </row>
    <row r="194" spans="1:41" ht="12.75" customHeight="1">
      <c r="A194" s="5"/>
      <c r="B194" s="5"/>
      <c r="C194" s="6"/>
      <c r="D194" s="5"/>
      <c r="E194" s="5"/>
      <c r="F194" s="6"/>
      <c r="G194" s="5"/>
      <c r="H194" s="6"/>
      <c r="I194" s="5"/>
      <c r="J194" s="5"/>
      <c r="K194" s="6"/>
      <c r="L194" s="6"/>
      <c r="M194" s="6"/>
      <c r="N194" s="6"/>
      <c r="O194" s="6"/>
      <c r="P194" s="6"/>
      <c r="Q194" s="6"/>
      <c r="R194" s="6"/>
      <c r="S194" s="6"/>
      <c r="T194" s="6"/>
      <c r="U194" s="6"/>
      <c r="V194" s="6"/>
      <c r="W194" s="6"/>
      <c r="X194" s="6"/>
      <c r="Y194" s="6"/>
      <c r="Z194" s="6"/>
      <c r="AA194" s="38"/>
      <c r="AB194" s="6"/>
      <c r="AC194" s="6"/>
      <c r="AD194" s="6"/>
      <c r="AE194" s="6"/>
      <c r="AF194" s="6"/>
      <c r="AG194" s="6"/>
      <c r="AH194" s="6"/>
      <c r="AI194" s="6"/>
      <c r="AJ194" s="6"/>
      <c r="AK194" s="6"/>
      <c r="AL194" s="6"/>
      <c r="AM194" s="6"/>
      <c r="AN194" s="6"/>
      <c r="AO194" s="6"/>
    </row>
    <row r="195" spans="1:41" ht="12.75" customHeight="1">
      <c r="A195" s="5"/>
      <c r="B195" s="5"/>
      <c r="C195" s="6"/>
      <c r="D195" s="5"/>
      <c r="E195" s="5"/>
      <c r="F195" s="6"/>
      <c r="G195" s="5"/>
      <c r="H195" s="6"/>
      <c r="I195" s="5"/>
      <c r="J195" s="5"/>
      <c r="K195" s="6"/>
      <c r="L195" s="6"/>
      <c r="M195" s="6"/>
      <c r="N195" s="6"/>
      <c r="O195" s="6"/>
      <c r="P195" s="6"/>
      <c r="Q195" s="6"/>
      <c r="R195" s="6"/>
      <c r="S195" s="6"/>
      <c r="T195" s="6"/>
      <c r="U195" s="6"/>
      <c r="V195" s="6"/>
      <c r="W195" s="6"/>
      <c r="X195" s="6"/>
      <c r="Y195" s="6"/>
      <c r="Z195" s="6"/>
      <c r="AA195" s="38"/>
      <c r="AB195" s="6"/>
      <c r="AC195" s="6"/>
      <c r="AD195" s="6"/>
      <c r="AE195" s="6"/>
      <c r="AF195" s="6"/>
      <c r="AG195" s="6"/>
      <c r="AH195" s="6"/>
      <c r="AI195" s="6"/>
      <c r="AJ195" s="6"/>
      <c r="AK195" s="6"/>
      <c r="AL195" s="6"/>
      <c r="AM195" s="6"/>
      <c r="AN195" s="6"/>
      <c r="AO195" s="6"/>
    </row>
    <row r="196" spans="1:41" ht="12.75" customHeight="1">
      <c r="A196" s="5"/>
      <c r="B196" s="5"/>
      <c r="C196" s="6"/>
      <c r="D196" s="5"/>
      <c r="E196" s="5"/>
      <c r="F196" s="6"/>
      <c r="G196" s="5"/>
      <c r="H196" s="6"/>
      <c r="I196" s="5"/>
      <c r="J196" s="5"/>
      <c r="K196" s="6"/>
      <c r="L196" s="6"/>
      <c r="M196" s="6"/>
      <c r="N196" s="6"/>
      <c r="O196" s="6"/>
      <c r="P196" s="6"/>
      <c r="Q196" s="6"/>
      <c r="R196" s="6"/>
      <c r="S196" s="6"/>
      <c r="T196" s="6"/>
      <c r="U196" s="6"/>
      <c r="V196" s="6"/>
      <c r="W196" s="6"/>
      <c r="X196" s="6"/>
      <c r="Y196" s="6"/>
      <c r="Z196" s="6"/>
      <c r="AA196" s="38"/>
      <c r="AB196" s="6"/>
      <c r="AC196" s="6"/>
      <c r="AD196" s="6"/>
      <c r="AE196" s="6"/>
      <c r="AF196" s="6"/>
      <c r="AG196" s="6"/>
      <c r="AH196" s="6"/>
      <c r="AI196" s="6"/>
      <c r="AJ196" s="6"/>
      <c r="AK196" s="6"/>
      <c r="AL196" s="6"/>
      <c r="AM196" s="6"/>
      <c r="AN196" s="6"/>
      <c r="AO196" s="6"/>
    </row>
    <row r="197" spans="1:41" ht="12.75" customHeight="1">
      <c r="A197" s="5"/>
      <c r="B197" s="5"/>
      <c r="C197" s="6"/>
      <c r="D197" s="5"/>
      <c r="E197" s="5"/>
      <c r="F197" s="6"/>
      <c r="G197" s="5"/>
      <c r="H197" s="6"/>
      <c r="I197" s="5"/>
      <c r="J197" s="5"/>
      <c r="K197" s="6"/>
      <c r="L197" s="6"/>
      <c r="M197" s="6"/>
      <c r="N197" s="6"/>
      <c r="O197" s="6"/>
      <c r="P197" s="6"/>
      <c r="Q197" s="6"/>
      <c r="R197" s="6"/>
      <c r="S197" s="6"/>
      <c r="T197" s="6"/>
      <c r="U197" s="6"/>
      <c r="V197" s="6"/>
      <c r="W197" s="6"/>
      <c r="X197" s="6"/>
      <c r="Y197" s="6"/>
      <c r="Z197" s="6"/>
      <c r="AA197" s="38"/>
      <c r="AB197" s="6"/>
      <c r="AC197" s="6"/>
      <c r="AD197" s="6"/>
      <c r="AE197" s="6"/>
      <c r="AF197" s="6"/>
      <c r="AG197" s="6"/>
      <c r="AH197" s="6"/>
      <c r="AI197" s="6"/>
      <c r="AJ197" s="6"/>
      <c r="AK197" s="6"/>
      <c r="AL197" s="6"/>
      <c r="AM197" s="6"/>
      <c r="AN197" s="6"/>
      <c r="AO197" s="6"/>
    </row>
    <row r="198" spans="1:41" ht="12.75" customHeight="1">
      <c r="A198" s="5"/>
      <c r="B198" s="5"/>
      <c r="C198" s="6"/>
      <c r="D198" s="5"/>
      <c r="E198" s="5"/>
      <c r="F198" s="6"/>
      <c r="G198" s="5"/>
      <c r="H198" s="6"/>
      <c r="I198" s="5"/>
      <c r="J198" s="5"/>
      <c r="K198" s="6"/>
      <c r="L198" s="6"/>
      <c r="M198" s="6"/>
      <c r="N198" s="6"/>
      <c r="O198" s="6"/>
      <c r="P198" s="6"/>
      <c r="Q198" s="6"/>
      <c r="R198" s="6"/>
      <c r="S198" s="6"/>
      <c r="T198" s="6"/>
      <c r="U198" s="6"/>
      <c r="V198" s="6"/>
      <c r="W198" s="6"/>
      <c r="X198" s="6"/>
      <c r="Y198" s="6"/>
      <c r="Z198" s="6"/>
      <c r="AA198" s="38"/>
      <c r="AB198" s="6"/>
      <c r="AC198" s="6"/>
      <c r="AD198" s="6"/>
      <c r="AE198" s="6"/>
      <c r="AF198" s="6"/>
      <c r="AG198" s="6"/>
      <c r="AH198" s="6"/>
      <c r="AI198" s="6"/>
      <c r="AJ198" s="6"/>
      <c r="AK198" s="6"/>
      <c r="AL198" s="6"/>
      <c r="AM198" s="6"/>
      <c r="AN198" s="6"/>
      <c r="AO198" s="6"/>
    </row>
    <row r="199" spans="1:41" ht="12.75" customHeight="1">
      <c r="A199" s="5"/>
      <c r="B199" s="5"/>
      <c r="C199" s="6"/>
      <c r="D199" s="5"/>
      <c r="E199" s="5"/>
      <c r="F199" s="6"/>
      <c r="G199" s="5"/>
      <c r="H199" s="6"/>
      <c r="I199" s="5"/>
      <c r="J199" s="5"/>
      <c r="K199" s="6"/>
      <c r="L199" s="6"/>
      <c r="M199" s="6"/>
      <c r="N199" s="6"/>
      <c r="O199" s="6"/>
      <c r="P199" s="6"/>
      <c r="Q199" s="6"/>
      <c r="R199" s="6"/>
      <c r="S199" s="6"/>
      <c r="T199" s="6"/>
      <c r="U199" s="6"/>
      <c r="V199" s="6"/>
      <c r="W199" s="6"/>
      <c r="X199" s="6"/>
      <c r="Y199" s="6"/>
      <c r="Z199" s="6"/>
      <c r="AA199" s="38"/>
      <c r="AB199" s="6"/>
      <c r="AC199" s="6"/>
      <c r="AD199" s="6"/>
      <c r="AE199" s="6"/>
      <c r="AF199" s="6"/>
      <c r="AG199" s="6"/>
      <c r="AH199" s="6"/>
      <c r="AI199" s="6"/>
      <c r="AJ199" s="6"/>
      <c r="AK199" s="6"/>
      <c r="AL199" s="6"/>
      <c r="AM199" s="6"/>
      <c r="AN199" s="6"/>
      <c r="AO199" s="6"/>
    </row>
    <row r="200" spans="1:41" ht="12.75" customHeight="1">
      <c r="A200" s="5"/>
      <c r="B200" s="5"/>
      <c r="C200" s="6"/>
      <c r="D200" s="5"/>
      <c r="E200" s="5"/>
      <c r="F200" s="6"/>
      <c r="G200" s="5"/>
      <c r="H200" s="6"/>
      <c r="I200" s="5"/>
      <c r="J200" s="5"/>
      <c r="K200" s="6"/>
      <c r="L200" s="6"/>
      <c r="M200" s="6"/>
      <c r="N200" s="6"/>
      <c r="O200" s="6"/>
      <c r="P200" s="6"/>
      <c r="Q200" s="6"/>
      <c r="R200" s="6"/>
      <c r="S200" s="6"/>
      <c r="T200" s="6"/>
      <c r="U200" s="6"/>
      <c r="V200" s="6"/>
      <c r="W200" s="6"/>
      <c r="X200" s="6"/>
      <c r="Y200" s="6"/>
      <c r="Z200" s="6"/>
      <c r="AA200" s="38"/>
      <c r="AB200" s="6"/>
      <c r="AC200" s="6"/>
      <c r="AD200" s="6"/>
      <c r="AE200" s="6"/>
      <c r="AF200" s="6"/>
      <c r="AG200" s="6"/>
      <c r="AH200" s="6"/>
      <c r="AI200" s="6"/>
      <c r="AJ200" s="6"/>
      <c r="AK200" s="6"/>
      <c r="AL200" s="6"/>
      <c r="AM200" s="6"/>
      <c r="AN200" s="6"/>
      <c r="AO200" s="6"/>
    </row>
    <row r="201" spans="1:41" ht="12.75" customHeight="1">
      <c r="A201" s="5"/>
      <c r="B201" s="5"/>
      <c r="C201" s="6"/>
      <c r="D201" s="5"/>
      <c r="E201" s="5"/>
      <c r="F201" s="6"/>
      <c r="G201" s="5"/>
      <c r="H201" s="6"/>
      <c r="I201" s="5"/>
      <c r="J201" s="5"/>
      <c r="K201" s="6"/>
      <c r="L201" s="6"/>
      <c r="M201" s="6"/>
      <c r="N201" s="6"/>
      <c r="O201" s="6"/>
      <c r="P201" s="6"/>
      <c r="Q201" s="6"/>
      <c r="R201" s="6"/>
      <c r="S201" s="6"/>
      <c r="T201" s="6"/>
      <c r="U201" s="6"/>
      <c r="V201" s="6"/>
      <c r="W201" s="6"/>
      <c r="X201" s="6"/>
      <c r="Y201" s="6"/>
      <c r="Z201" s="6"/>
      <c r="AA201" s="38"/>
      <c r="AB201" s="6"/>
      <c r="AC201" s="6"/>
      <c r="AD201" s="6"/>
      <c r="AE201" s="6"/>
      <c r="AF201" s="6"/>
      <c r="AG201" s="6"/>
      <c r="AH201" s="6"/>
      <c r="AI201" s="6"/>
      <c r="AJ201" s="6"/>
      <c r="AK201" s="6"/>
      <c r="AL201" s="6"/>
      <c r="AM201" s="6"/>
      <c r="AN201" s="6"/>
      <c r="AO201" s="6"/>
    </row>
    <row r="202" spans="1:41" ht="12.75" customHeight="1">
      <c r="A202" s="5"/>
      <c r="B202" s="5"/>
      <c r="C202" s="6"/>
      <c r="D202" s="5"/>
      <c r="E202" s="5"/>
      <c r="F202" s="6"/>
      <c r="G202" s="5"/>
      <c r="H202" s="6"/>
      <c r="I202" s="5"/>
      <c r="J202" s="5"/>
      <c r="K202" s="6"/>
      <c r="L202" s="6"/>
      <c r="M202" s="6"/>
      <c r="N202" s="6"/>
      <c r="O202" s="6"/>
      <c r="P202" s="6"/>
      <c r="Q202" s="6"/>
      <c r="R202" s="6"/>
      <c r="S202" s="6"/>
      <c r="T202" s="6"/>
      <c r="U202" s="6"/>
      <c r="V202" s="6"/>
      <c r="W202" s="6"/>
      <c r="X202" s="6"/>
      <c r="Y202" s="6"/>
      <c r="Z202" s="6"/>
      <c r="AA202" s="38"/>
      <c r="AB202" s="6"/>
      <c r="AC202" s="6"/>
      <c r="AD202" s="6"/>
      <c r="AE202" s="6"/>
      <c r="AF202" s="6"/>
      <c r="AG202" s="6"/>
      <c r="AH202" s="6"/>
      <c r="AI202" s="6"/>
      <c r="AJ202" s="6"/>
      <c r="AK202" s="6"/>
      <c r="AL202" s="6"/>
      <c r="AM202" s="6"/>
      <c r="AN202" s="6"/>
      <c r="AO202" s="6"/>
    </row>
    <row r="203" spans="1:41" ht="12.75" customHeight="1">
      <c r="A203" s="5"/>
      <c r="B203" s="5"/>
      <c r="C203" s="6"/>
      <c r="D203" s="5"/>
      <c r="E203" s="5"/>
      <c r="F203" s="6"/>
      <c r="G203" s="5"/>
      <c r="H203" s="6"/>
      <c r="I203" s="5"/>
      <c r="J203" s="5"/>
      <c r="K203" s="6"/>
      <c r="L203" s="6"/>
      <c r="M203" s="6"/>
      <c r="N203" s="6"/>
      <c r="O203" s="6"/>
      <c r="P203" s="6"/>
      <c r="Q203" s="6"/>
      <c r="R203" s="6"/>
      <c r="S203" s="6"/>
      <c r="T203" s="6"/>
      <c r="U203" s="6"/>
      <c r="V203" s="6"/>
      <c r="W203" s="6"/>
      <c r="X203" s="6"/>
      <c r="Y203" s="6"/>
      <c r="Z203" s="6"/>
      <c r="AA203" s="38"/>
      <c r="AB203" s="6"/>
      <c r="AC203" s="6"/>
      <c r="AD203" s="6"/>
      <c r="AE203" s="6"/>
      <c r="AF203" s="6"/>
      <c r="AG203" s="6"/>
      <c r="AH203" s="6"/>
      <c r="AI203" s="6"/>
      <c r="AJ203" s="6"/>
      <c r="AK203" s="6"/>
      <c r="AL203" s="6"/>
      <c r="AM203" s="6"/>
      <c r="AN203" s="6"/>
      <c r="AO203" s="6"/>
    </row>
    <row r="204" spans="1:41" ht="12.75" customHeight="1">
      <c r="A204" s="5"/>
      <c r="B204" s="5"/>
      <c r="C204" s="6"/>
      <c r="D204" s="5"/>
      <c r="E204" s="5"/>
      <c r="F204" s="6"/>
      <c r="G204" s="5"/>
      <c r="H204" s="6"/>
      <c r="I204" s="5"/>
      <c r="J204" s="5"/>
      <c r="K204" s="6"/>
      <c r="L204" s="6"/>
      <c r="M204" s="6"/>
      <c r="N204" s="6"/>
      <c r="O204" s="6"/>
      <c r="P204" s="6"/>
      <c r="Q204" s="6"/>
      <c r="R204" s="6"/>
      <c r="S204" s="6"/>
      <c r="T204" s="6"/>
      <c r="U204" s="6"/>
      <c r="V204" s="6"/>
      <c r="W204" s="6"/>
      <c r="X204" s="6"/>
      <c r="Y204" s="6"/>
      <c r="Z204" s="6"/>
      <c r="AA204" s="38"/>
      <c r="AB204" s="6"/>
      <c r="AC204" s="6"/>
      <c r="AD204" s="6"/>
      <c r="AE204" s="6"/>
      <c r="AF204" s="6"/>
      <c r="AG204" s="6"/>
      <c r="AH204" s="6"/>
      <c r="AI204" s="6"/>
      <c r="AJ204" s="6"/>
      <c r="AK204" s="6"/>
      <c r="AL204" s="6"/>
      <c r="AM204" s="6"/>
      <c r="AN204" s="6"/>
      <c r="AO204" s="6"/>
    </row>
    <row r="205" spans="1:41" ht="12.75" customHeight="1">
      <c r="A205" s="5"/>
      <c r="B205" s="5"/>
      <c r="C205" s="6"/>
      <c r="D205" s="5"/>
      <c r="E205" s="5"/>
      <c r="F205" s="6"/>
      <c r="G205" s="5"/>
      <c r="H205" s="6"/>
      <c r="I205" s="5"/>
      <c r="J205" s="5"/>
      <c r="K205" s="6"/>
      <c r="L205" s="6"/>
      <c r="M205" s="6"/>
      <c r="N205" s="6"/>
      <c r="O205" s="6"/>
      <c r="P205" s="6"/>
      <c r="Q205" s="6"/>
      <c r="R205" s="6"/>
      <c r="S205" s="6"/>
      <c r="T205" s="6"/>
      <c r="U205" s="6"/>
      <c r="V205" s="6"/>
      <c r="W205" s="6"/>
      <c r="X205" s="6"/>
      <c r="Y205" s="6"/>
      <c r="Z205" s="6"/>
      <c r="AA205" s="38"/>
      <c r="AB205" s="6"/>
      <c r="AC205" s="6"/>
      <c r="AD205" s="6"/>
      <c r="AE205" s="6"/>
      <c r="AF205" s="6"/>
      <c r="AG205" s="6"/>
      <c r="AH205" s="6"/>
      <c r="AI205" s="6"/>
      <c r="AJ205" s="6"/>
      <c r="AK205" s="6"/>
      <c r="AL205" s="6"/>
      <c r="AM205" s="6"/>
      <c r="AN205" s="6"/>
      <c r="AO205" s="6"/>
    </row>
    <row r="206" spans="1:41"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row>
    <row r="207" spans="1:41"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row>
    <row r="208" spans="1:41"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row>
    <row r="209" spans="1:41"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row>
    <row r="210" spans="1:41"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row>
    <row r="211" spans="1:41"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row>
    <row r="212" spans="1:41"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row>
    <row r="213" spans="1:41"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row>
    <row r="214" spans="1:41"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row>
    <row r="215" spans="1:41"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row>
    <row r="216" spans="1:41"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row>
    <row r="217" spans="1:41"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row>
    <row r="218" spans="1:41"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row>
    <row r="219" spans="1:41"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row>
    <row r="220" spans="1:41"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row>
    <row r="221" spans="1:41"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row>
    <row r="222" spans="1:41"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row>
    <row r="223" spans="1:41"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row>
    <row r="224" spans="1:41"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row>
    <row r="225" spans="1:41"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row>
    <row r="226" spans="1:41"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row>
    <row r="227" spans="1:41"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row>
    <row r="228" spans="1:41"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row>
    <row r="229" spans="1:41"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row>
    <row r="230" spans="1:41"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row>
    <row r="231" spans="1:41"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row>
    <row r="232" spans="1:41"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row>
    <row r="233" spans="1:41"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row>
    <row r="234" spans="1:41"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row>
    <row r="235" spans="1:41"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row>
    <row r="236" spans="1:41"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row>
    <row r="237" spans="1:41"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row>
    <row r="238" spans="1:41"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row>
    <row r="239" spans="1:41"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row>
    <row r="240" spans="1:41"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row>
    <row r="241" spans="1:41"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row>
    <row r="242" spans="1:41"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row>
    <row r="243" spans="1:41"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row>
    <row r="244" spans="1:41"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row>
    <row r="245" spans="1:41"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row>
    <row r="246" spans="1:41"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row>
    <row r="247" spans="1:41"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row>
    <row r="248" spans="1:41"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row>
    <row r="249" spans="1:41"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row>
    <row r="250" spans="1:41"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row>
    <row r="251" spans="1:41"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row>
    <row r="252" spans="1:41"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row>
    <row r="253" spans="1:41"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row>
    <row r="254" spans="1:41"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row>
    <row r="255" spans="1:41"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row>
    <row r="256" spans="1:41"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row>
    <row r="257" spans="1:41"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row>
    <row r="258" spans="1:41"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row>
    <row r="259" spans="1:41"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row>
    <row r="260" spans="1:41"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row>
    <row r="261" spans="1:41"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row>
    <row r="262" spans="1:41"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row>
    <row r="263" spans="1:41"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row>
    <row r="264" spans="1:41"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row>
    <row r="265" spans="1:41"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row>
    <row r="266" spans="1:41"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row>
    <row r="267" spans="1:41"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row>
    <row r="268" spans="1:41"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row>
    <row r="269" spans="1:41"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row>
    <row r="270" spans="1:41"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row>
    <row r="271" spans="1:41"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row>
    <row r="272" spans="1:41"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row>
    <row r="273" spans="1:41"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row>
    <row r="274" spans="1:41"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row>
    <row r="275" spans="1:41"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row>
    <row r="276" spans="1:41"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row>
    <row r="277" spans="1:41"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row>
    <row r="278" spans="1:41"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row>
    <row r="279" spans="1:41"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row>
    <row r="280" spans="1:41"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row>
    <row r="281" spans="1:41"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row>
    <row r="282" spans="1:41"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row>
    <row r="283" spans="1:41"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row>
    <row r="284" spans="1:41"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row>
    <row r="285" spans="1:41"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row>
    <row r="286" spans="1:41"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row>
    <row r="287" spans="1:41"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row>
    <row r="288" spans="1:41"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row>
    <row r="289" spans="1:41"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row>
    <row r="290" spans="1:41"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row>
    <row r="291" spans="1:41"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row>
    <row r="292" spans="1:41"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row>
    <row r="293" spans="1:41"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row>
    <row r="294" spans="1:41"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row>
    <row r="295" spans="1:41"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row>
    <row r="296" spans="1:41"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row>
    <row r="297" spans="1:41"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row>
    <row r="298" spans="1:41"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row>
    <row r="299" spans="1:41"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row>
    <row r="300" spans="1:41"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row>
    <row r="301" spans="1:41"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row>
    <row r="302" spans="1:41"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row>
    <row r="303" spans="1:41"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row>
    <row r="304" spans="1:41"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row>
    <row r="305" spans="1:41"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row>
    <row r="306" spans="1:41"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row>
    <row r="307" spans="1:41"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row>
    <row r="308" spans="1:41"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row>
    <row r="309" spans="1:41"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row>
    <row r="310" spans="1:41"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row>
    <row r="311" spans="1:41"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row>
    <row r="312" spans="1:41"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row>
    <row r="313" spans="1:41"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row>
    <row r="314" spans="1:41"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row>
    <row r="315" spans="1:41"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row>
    <row r="316" spans="1:41"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row>
    <row r="317" spans="1:41"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row>
    <row r="318" spans="1:41"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row>
    <row r="319" spans="1:41"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row>
    <row r="320" spans="1:41"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row>
    <row r="321" spans="1:41"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row>
    <row r="322" spans="1:41"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row>
    <row r="323" spans="1:41"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row>
    <row r="324" spans="1:41"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row>
    <row r="325" spans="1:41"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row>
    <row r="326" spans="1:41"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row>
    <row r="327" spans="1:41"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row>
    <row r="328" spans="1:41"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row>
    <row r="329" spans="1:41"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row>
    <row r="330" spans="1:41"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row>
    <row r="331" spans="1:41"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row>
    <row r="332" spans="1:41"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row>
    <row r="333" spans="1:41"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row>
    <row r="334" spans="1:41"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row>
    <row r="335" spans="1:41"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row>
    <row r="336" spans="1:41"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row>
    <row r="337" spans="1:41"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row>
    <row r="338" spans="1:41"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row>
    <row r="339" spans="1:41"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row>
    <row r="340" spans="1:41"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row>
    <row r="341" spans="1:41"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row>
    <row r="342" spans="1:41"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row>
    <row r="343" spans="1:41"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row>
    <row r="344" spans="1:41"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row>
    <row r="345" spans="1:41"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row>
    <row r="346" spans="1:41"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row>
    <row r="347" spans="1:41"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row>
    <row r="348" spans="1:41"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row>
    <row r="349" spans="1:41"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row>
    <row r="350" spans="1:41"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row>
    <row r="351" spans="1:41"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row>
    <row r="352" spans="1:41"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row>
    <row r="353" spans="1:41"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row>
    <row r="354" spans="1:41"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row>
    <row r="355" spans="1:41"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row>
    <row r="356" spans="1:41"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row>
    <row r="357" spans="1:41"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row>
    <row r="358" spans="1:41"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row>
    <row r="359" spans="1:41"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row>
    <row r="360" spans="1:41"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row>
    <row r="361" spans="1:41"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row>
    <row r="362" spans="1:41"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row>
    <row r="363" spans="1:41"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row>
    <row r="364" spans="1:41"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row>
    <row r="365" spans="1:41"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row>
    <row r="366" spans="1:41"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row>
    <row r="367" spans="1:41"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row>
    <row r="368" spans="1:41"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row>
    <row r="369" spans="1:41"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row>
    <row r="370" spans="1:41"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row>
    <row r="371" spans="1:41"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row>
    <row r="372" spans="1:41"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row>
    <row r="373" spans="1:41"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row>
    <row r="374" spans="1:41"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row>
    <row r="375" spans="1:41"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row>
    <row r="376" spans="1:41"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row>
    <row r="377" spans="1:41"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row>
    <row r="378" spans="1:41"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row>
    <row r="379" spans="1:41"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row>
    <row r="380" spans="1:41"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row>
    <row r="381" spans="1:41"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row>
    <row r="382" spans="1:41"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row>
    <row r="383" spans="1:41"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row>
    <row r="384" spans="1:41"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row>
    <row r="385" spans="1:41"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row>
    <row r="386" spans="1:41"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row>
    <row r="387" spans="1:41"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row>
    <row r="388" spans="1:41"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row>
    <row r="389" spans="1:41"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row>
    <row r="390" spans="1:41"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row>
    <row r="391" spans="1:41"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row>
    <row r="392" spans="1:41"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row>
    <row r="393" spans="1:41"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row>
    <row r="394" spans="1:41"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row>
    <row r="395" spans="1:41"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row>
    <row r="396" spans="1:41"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row>
    <row r="397" spans="1:41"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row>
    <row r="398" spans="1:41"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row>
    <row r="399" spans="1:41"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row>
    <row r="400" spans="1:41"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row>
    <row r="401" spans="1:41"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row>
    <row r="402" spans="1:41"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row>
    <row r="403" spans="1:41"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row>
    <row r="404" spans="1:41"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row>
    <row r="405" spans="1:41"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row>
    <row r="406" spans="1:41"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row>
    <row r="407" spans="1:41"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row>
    <row r="408" spans="1:41"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row>
    <row r="409" spans="1:41"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row>
    <row r="410" spans="1:41"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row>
    <row r="411" spans="1:41"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row>
    <row r="412" spans="1:41"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row>
    <row r="413" spans="1:41"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row>
    <row r="414" spans="1:41"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row>
    <row r="415" spans="1:41"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row>
    <row r="416" spans="1:41"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row>
    <row r="417" spans="1:41"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row>
    <row r="418" spans="1:41"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row>
    <row r="419" spans="1:41"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row>
    <row r="420" spans="1:41"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row>
    <row r="421" spans="1:41"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row>
    <row r="422" spans="1:41"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row>
    <row r="423" spans="1:41"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row>
    <row r="424" spans="1:41"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row>
    <row r="425" spans="1:41"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row>
    <row r="426" spans="1:41"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row>
    <row r="427" spans="1:41"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row>
    <row r="428" spans="1:41"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row>
    <row r="429" spans="1:41"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row>
    <row r="430" spans="1:41"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row>
    <row r="431" spans="1:41"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row>
    <row r="432" spans="1:41"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row>
    <row r="433" spans="1:41"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row>
    <row r="434" spans="1:41"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row>
    <row r="435" spans="1:41"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row>
    <row r="436" spans="1:41"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row>
    <row r="437" spans="1:41"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row>
    <row r="438" spans="1:41"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row>
    <row r="439" spans="1:41"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row>
    <row r="440" spans="1:41"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row>
    <row r="441" spans="1:41"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row>
    <row r="442" spans="1:41"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row>
    <row r="443" spans="1:41"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row>
    <row r="444" spans="1:41"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row>
    <row r="445" spans="1:41"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row>
    <row r="446" spans="1:41"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row>
    <row r="447" spans="1:41"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row>
    <row r="448" spans="1:41"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row>
    <row r="449" spans="1:41"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row>
    <row r="450" spans="1:41"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row>
    <row r="451" spans="1:41"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row>
    <row r="452" spans="1:41"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row>
    <row r="453" spans="1:41"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row>
    <row r="454" spans="1:41"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row>
    <row r="455" spans="1:41"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row>
    <row r="456" spans="1:41"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row>
    <row r="457" spans="1:41"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row>
    <row r="458" spans="1:41"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row>
    <row r="459" spans="1:41"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row>
    <row r="460" spans="1:41"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row>
    <row r="461" spans="1:41"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row>
    <row r="462" spans="1:41"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row>
    <row r="463" spans="1:41"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row>
    <row r="464" spans="1:41"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row>
    <row r="465" spans="1:41"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row>
    <row r="466" spans="1:41"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row>
    <row r="467" spans="1:41"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row>
    <row r="468" spans="1:41"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row>
    <row r="469" spans="1:41"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row>
    <row r="470" spans="1:41"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row>
    <row r="471" spans="1:41"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row>
    <row r="472" spans="1:41"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row>
    <row r="473" spans="1:41"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row>
    <row r="474" spans="1:41"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row>
    <row r="475" spans="1:41"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row>
    <row r="476" spans="1:41"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row>
    <row r="477" spans="1:41"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row>
    <row r="478" spans="1:41"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row>
    <row r="479" spans="1:41"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row>
    <row r="480" spans="1:41"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row>
    <row r="481" spans="1:41"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row>
    <row r="482" spans="1:41"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row>
    <row r="483" spans="1:41"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row>
    <row r="484" spans="1:41"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row>
    <row r="485" spans="1:41"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row>
    <row r="486" spans="1:41"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row>
    <row r="487" spans="1:41"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row>
    <row r="488" spans="1:41"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row>
    <row r="489" spans="1:41"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row>
    <row r="490" spans="1:41"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row>
    <row r="491" spans="1:41"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row>
    <row r="492" spans="1:41"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row>
    <row r="493" spans="1:41"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row>
    <row r="494" spans="1:41"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row>
    <row r="495" spans="1:41"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row>
    <row r="496" spans="1:41"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row>
    <row r="497" spans="1:41"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row>
    <row r="498" spans="1:41"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row>
    <row r="499" spans="1:41"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row>
    <row r="500" spans="1:41"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row>
    <row r="501" spans="1:41"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row>
    <row r="502" spans="1:41"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row>
    <row r="503" spans="1:41"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row>
    <row r="504" spans="1:41"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row>
    <row r="505" spans="1:41"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row>
    <row r="506" spans="1:41"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row>
    <row r="507" spans="1:41"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row>
    <row r="508" spans="1:41"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row>
    <row r="509" spans="1:41"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row>
    <row r="510" spans="1:41"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row>
    <row r="511" spans="1:41"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row>
    <row r="512" spans="1:41"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row>
    <row r="513" spans="1:41"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row>
    <row r="514" spans="1:41"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row>
    <row r="515" spans="1:41"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row>
    <row r="516" spans="1:41"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row>
    <row r="517" spans="1:41"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row>
    <row r="518" spans="1:41"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row>
    <row r="519" spans="1:41"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row>
    <row r="520" spans="1:41"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row>
    <row r="521" spans="1:41"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row>
    <row r="522" spans="1:41"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row>
    <row r="523" spans="1:41"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row>
    <row r="524" spans="1:41"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row>
    <row r="525" spans="1:41"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row>
    <row r="526" spans="1:41"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row>
    <row r="527" spans="1:41"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row>
    <row r="528" spans="1:41"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row>
    <row r="529" spans="1:41"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row>
    <row r="530" spans="1:41"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row>
    <row r="531" spans="1:41"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row>
    <row r="532" spans="1:41"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row>
    <row r="533" spans="1:41"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row>
    <row r="534" spans="1:41"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row>
    <row r="535" spans="1:41"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row>
    <row r="536" spans="1:41"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row>
    <row r="537" spans="1:41"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row>
    <row r="538" spans="1:41"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row>
    <row r="539" spans="1:41"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row>
    <row r="540" spans="1:41"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row>
    <row r="541" spans="1:41"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row>
    <row r="542" spans="1:41"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row>
    <row r="543" spans="1:41"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row>
    <row r="544" spans="1:41"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row>
    <row r="545" spans="1:41"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row>
    <row r="546" spans="1:41"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row>
    <row r="547" spans="1:41"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row>
    <row r="548" spans="1:41"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row>
    <row r="549" spans="1:41"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row>
    <row r="550" spans="1:41"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row>
    <row r="551" spans="1:41"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row>
    <row r="552" spans="1:41"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row>
    <row r="553" spans="1:41"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row>
    <row r="554" spans="1:41"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row>
    <row r="555" spans="1:41"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row>
    <row r="556" spans="1:41"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row>
    <row r="557" spans="1:41"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row>
    <row r="558" spans="1:41"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row>
    <row r="559" spans="1:41"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row>
    <row r="560" spans="1:41"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row>
    <row r="561" spans="1:41"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row>
    <row r="562" spans="1:41"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row>
    <row r="563" spans="1:41"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row>
    <row r="564" spans="1:41"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row>
    <row r="565" spans="1:41"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row>
    <row r="566" spans="1:41"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row>
    <row r="567" spans="1:41"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row>
    <row r="568" spans="1:41"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row>
    <row r="569" spans="1:41"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row>
    <row r="570" spans="1:41"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row>
    <row r="571" spans="1:41"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row>
    <row r="572" spans="1:41"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row>
    <row r="573" spans="1:41"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row>
    <row r="574" spans="1:41"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row>
    <row r="575" spans="1:41"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row>
    <row r="576" spans="1:41"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row>
    <row r="577" spans="1:41"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row>
    <row r="578" spans="1:41"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row>
    <row r="579" spans="1:41"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row>
    <row r="580" spans="1:41"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row>
    <row r="581" spans="1:41"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row>
    <row r="582" spans="1:41"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row>
    <row r="583" spans="1:41"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row>
    <row r="584" spans="1:41"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row>
    <row r="585" spans="1:41"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row>
    <row r="586" spans="1:41"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row>
    <row r="587" spans="1:41"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row>
    <row r="588" spans="1:41"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row>
    <row r="589" spans="1:41"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row>
    <row r="590" spans="1:41"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row>
    <row r="591" spans="1:41"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row>
    <row r="592" spans="1:41"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row>
    <row r="593" spans="1:41"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row>
    <row r="594" spans="1:41"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row>
    <row r="595" spans="1:41"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row>
    <row r="596" spans="1:41"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row>
    <row r="597" spans="1:41"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row>
    <row r="598" spans="1:41"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row>
    <row r="599" spans="1:41"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row>
    <row r="600" spans="1:41"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row>
    <row r="601" spans="1:41"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row>
    <row r="602" spans="1:41"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row>
    <row r="603" spans="1:41"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row>
    <row r="604" spans="1:41"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row>
    <row r="605" spans="1:41"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row>
    <row r="606" spans="1:41"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row>
    <row r="607" spans="1:41"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row>
    <row r="608" spans="1:41"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row>
    <row r="609" spans="1:41"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row>
    <row r="610" spans="1:41"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row>
    <row r="611" spans="1:41"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row>
    <row r="612" spans="1:41"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row>
    <row r="613" spans="1:41"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row>
    <row r="614" spans="1:41"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row>
    <row r="615" spans="1:41"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row>
    <row r="616" spans="1:41"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row>
    <row r="617" spans="1:41"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row>
    <row r="618" spans="1:41"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row>
    <row r="619" spans="1:41"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row>
    <row r="620" spans="1:41"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row>
    <row r="621" spans="1:41"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row>
    <row r="622" spans="1:41"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row>
    <row r="623" spans="1:41"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row>
    <row r="624" spans="1:41"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row>
    <row r="625" spans="1:41"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row>
    <row r="626" spans="1:41"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row>
    <row r="627" spans="1:41"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row>
    <row r="628" spans="1:41"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row>
    <row r="629" spans="1:41"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row>
    <row r="630" spans="1:41"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row>
    <row r="631" spans="1:41"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row>
    <row r="632" spans="1:41"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row>
    <row r="633" spans="1:41"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row>
    <row r="634" spans="1:41"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row>
    <row r="635" spans="1:41"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row>
    <row r="636" spans="1:41"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row>
    <row r="637" spans="1:41"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row>
    <row r="638" spans="1:41"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row>
    <row r="639" spans="1:41"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row>
    <row r="640" spans="1:41"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row>
    <row r="641" spans="1:41"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row>
    <row r="642" spans="1:41"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row>
    <row r="643" spans="1:41"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row>
    <row r="644" spans="1:41"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row>
    <row r="645" spans="1:41"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row>
    <row r="646" spans="1:41"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row>
    <row r="647" spans="1:41"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row>
    <row r="648" spans="1:41"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row>
    <row r="649" spans="1:41"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row>
    <row r="650" spans="1:41"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row>
    <row r="651" spans="1:41"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row>
    <row r="652" spans="1:41"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row>
    <row r="653" spans="1:41"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row>
    <row r="654" spans="1:41"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row>
    <row r="655" spans="1:41"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row>
    <row r="656" spans="1:41"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row>
    <row r="657" spans="1:41"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row>
    <row r="658" spans="1:41"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row>
    <row r="659" spans="1:41"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row>
    <row r="660" spans="1:41"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row>
    <row r="661" spans="1:41"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row>
    <row r="662" spans="1:41"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row>
    <row r="663" spans="1:41"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row>
    <row r="664" spans="1:41"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row>
    <row r="665" spans="1:41"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row>
    <row r="666" spans="1:41"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row>
    <row r="667" spans="1:41"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row>
    <row r="668" spans="1:41"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row>
    <row r="669" spans="1:41"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row>
    <row r="670" spans="1:41"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row>
    <row r="671" spans="1:41"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row>
    <row r="672" spans="1:41"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row>
    <row r="673" spans="1:41"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row>
    <row r="674" spans="1:41"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row>
    <row r="675" spans="1:41"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row>
    <row r="676" spans="1:41"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row>
    <row r="677" spans="1:41"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row>
    <row r="678" spans="1:41"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row>
    <row r="679" spans="1:41"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row>
    <row r="680" spans="1:41"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row>
    <row r="681" spans="1:41"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row>
    <row r="682" spans="1:41"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row>
    <row r="683" spans="1:41"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row>
    <row r="684" spans="1:41"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row>
    <row r="685" spans="1:41"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row>
    <row r="686" spans="1:41"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row>
    <row r="687" spans="1:41"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row>
    <row r="688" spans="1:41"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row>
    <row r="689" spans="1:41"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row>
    <row r="690" spans="1:41"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row>
    <row r="691" spans="1:41"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row>
    <row r="692" spans="1:41"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row>
    <row r="693" spans="1:41"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row>
    <row r="694" spans="1:41"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row>
    <row r="695" spans="1:41"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row>
    <row r="696" spans="1:41"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row>
    <row r="697" spans="1:41"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row>
    <row r="698" spans="1:41"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row>
    <row r="699" spans="1:41"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row>
    <row r="700" spans="1:41"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row>
    <row r="701" spans="1:41"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row>
    <row r="702" spans="1:41"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row>
    <row r="703" spans="1:41"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row>
    <row r="704" spans="1:41"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row>
    <row r="705" spans="1:41"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row>
    <row r="706" spans="1:41"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row>
    <row r="707" spans="1:41"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row>
    <row r="708" spans="1:41"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row>
    <row r="709" spans="1:41"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row>
    <row r="710" spans="1:41"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row>
    <row r="711" spans="1:41"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row>
    <row r="712" spans="1:41"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row>
    <row r="713" spans="1:41"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row>
    <row r="714" spans="1:41"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row>
    <row r="715" spans="1:41"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row>
    <row r="716" spans="1:41"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row>
    <row r="717" spans="1:41"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row>
    <row r="718" spans="1:41"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row>
    <row r="719" spans="1:41"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row>
    <row r="720" spans="1:41"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row>
    <row r="721" spans="1:41"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row>
    <row r="722" spans="1:41"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row>
    <row r="723" spans="1:41"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row>
    <row r="724" spans="1:41"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row>
    <row r="725" spans="1:41"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row>
    <row r="726" spans="1:41"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row>
    <row r="727" spans="1:41"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row>
    <row r="728" spans="1:41"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row>
    <row r="729" spans="1:41"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row>
    <row r="730" spans="1:41"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row>
    <row r="731" spans="1:41"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row>
    <row r="732" spans="1:41"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row>
    <row r="733" spans="1:41"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row>
    <row r="734" spans="1:41"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row>
    <row r="735" spans="1:41"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row>
    <row r="736" spans="1:41"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row>
    <row r="737" spans="1:41"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row>
    <row r="738" spans="1:41"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row>
    <row r="739" spans="1:41"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row>
    <row r="740" spans="1:41"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row>
    <row r="741" spans="1:41"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row>
    <row r="742" spans="1:41"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row>
    <row r="743" spans="1:41"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row>
    <row r="744" spans="1:41"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row>
    <row r="745" spans="1:41"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row>
    <row r="746" spans="1:41"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row>
    <row r="747" spans="1:41"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row>
    <row r="748" spans="1:41"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row>
    <row r="749" spans="1:41"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row>
    <row r="750" spans="1:41"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row>
    <row r="751" spans="1:41"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row>
    <row r="752" spans="1:41"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row>
    <row r="753" spans="1:41"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row>
    <row r="754" spans="1:41"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row>
    <row r="755" spans="1:41"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row>
    <row r="756" spans="1:41"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row>
    <row r="757" spans="1:41"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row>
    <row r="758" spans="1:41"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row>
    <row r="759" spans="1:41"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row>
    <row r="760" spans="1:41"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row>
    <row r="761" spans="1:41"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row>
    <row r="762" spans="1:41"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row>
    <row r="763" spans="1:41"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row>
    <row r="764" spans="1:41"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row>
    <row r="765" spans="1:41"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row>
    <row r="766" spans="1:41"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row>
    <row r="767" spans="1:41"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row>
    <row r="768" spans="1:41"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row>
    <row r="769" spans="1:41"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row>
    <row r="770" spans="1:41"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row>
    <row r="771" spans="1:41"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row>
    <row r="772" spans="1:41"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row>
    <row r="773" spans="1:41"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row>
    <row r="774" spans="1:41"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row>
    <row r="775" spans="1:41"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row>
    <row r="776" spans="1:41"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row>
    <row r="777" spans="1:41"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row>
    <row r="778" spans="1:41"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row>
    <row r="779" spans="1:41"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row>
    <row r="780" spans="1:41"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row>
    <row r="781" spans="1:41"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row>
    <row r="782" spans="1:41"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row>
    <row r="783" spans="1:41"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row>
    <row r="784" spans="1:41"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row>
    <row r="785" spans="1:41"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row>
    <row r="786" spans="1:41"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row>
    <row r="787" spans="1:41"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row>
    <row r="788" spans="1:41"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row>
    <row r="789" spans="1:41"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row>
    <row r="790" spans="1:41"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row>
    <row r="791" spans="1:41"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row>
    <row r="792" spans="1:41"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row>
    <row r="793" spans="1:41"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row>
    <row r="794" spans="1:41"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row>
    <row r="795" spans="1:41"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row>
    <row r="796" spans="1:41"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row>
    <row r="797" spans="1:41"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row>
    <row r="798" spans="1:41"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row>
    <row r="799" spans="1:41"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row>
    <row r="800" spans="1:41"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row>
    <row r="801" spans="1:41"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row>
    <row r="802" spans="1:41"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row>
    <row r="803" spans="1:41"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row>
    <row r="804" spans="1:41"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row>
    <row r="805" spans="1:41"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row>
    <row r="806" spans="1:41"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row>
    <row r="807" spans="1:41"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row>
    <row r="808" spans="1:41"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row>
    <row r="809" spans="1:41"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row>
    <row r="810" spans="1:41"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row>
    <row r="811" spans="1:41"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row>
    <row r="812" spans="1:41"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row>
    <row r="813" spans="1:41"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row>
    <row r="814" spans="1:41"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row>
    <row r="815" spans="1:41"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row>
    <row r="816" spans="1:41"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row>
    <row r="817" spans="1:41"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row>
    <row r="818" spans="1:41"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row>
    <row r="819" spans="1:41"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row>
    <row r="820" spans="1:41"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row>
    <row r="821" spans="1:41"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row>
    <row r="822" spans="1:41"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row>
    <row r="823" spans="1:41"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row>
    <row r="824" spans="1:41"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row>
    <row r="825" spans="1:41"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row>
    <row r="826" spans="1:41"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row>
    <row r="827" spans="1:41"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row>
    <row r="828" spans="1:41"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row>
    <row r="829" spans="1:41"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row>
    <row r="830" spans="1:41"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row>
    <row r="831" spans="1:41"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row>
    <row r="832" spans="1:41"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row>
    <row r="833" spans="1:41"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row>
    <row r="834" spans="1:41"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row>
    <row r="835" spans="1:41"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row>
    <row r="836" spans="1:41"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row>
    <row r="837" spans="1:41"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row>
    <row r="838" spans="1:41"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row>
    <row r="839" spans="1:41"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row>
    <row r="840" spans="1:41"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row>
    <row r="841" spans="1:41"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row>
    <row r="842" spans="1:41"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row>
    <row r="843" spans="1:41"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row>
    <row r="844" spans="1:41"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row>
    <row r="845" spans="1:41"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row>
    <row r="846" spans="1:41"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row>
    <row r="847" spans="1:41"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row>
    <row r="848" spans="1:41"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row>
    <row r="849" spans="1:41"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row>
    <row r="850" spans="1:41"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row>
    <row r="851" spans="1:41"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row>
    <row r="852" spans="1:41"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row>
    <row r="853" spans="1:41"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row>
    <row r="854" spans="1:41"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row>
    <row r="855" spans="1:41"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row>
    <row r="856" spans="1:41"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row>
    <row r="857" spans="1:41"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row>
    <row r="858" spans="1:41"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row>
    <row r="859" spans="1:41"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row>
    <row r="860" spans="1:41"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row>
    <row r="861" spans="1:41"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row>
    <row r="862" spans="1:41"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row>
    <row r="863" spans="1:41"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row>
    <row r="864" spans="1:41"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row>
    <row r="865" spans="1:41"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row>
    <row r="866" spans="1:41"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row>
    <row r="867" spans="1:41"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row>
    <row r="868" spans="1:41"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row>
    <row r="869" spans="1:41"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row>
    <row r="870" spans="1:41"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row>
    <row r="871" spans="1:41"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row>
    <row r="872" spans="1:41"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row>
    <row r="873" spans="1:41"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row>
    <row r="874" spans="1:41"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row>
    <row r="875" spans="1:41"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row>
    <row r="876" spans="1:41"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row>
    <row r="877" spans="1:41"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row>
    <row r="878" spans="1:41"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row>
    <row r="879" spans="1:41"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row>
    <row r="880" spans="1:41"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row>
    <row r="881" spans="1:41"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row>
    <row r="882" spans="1:41"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row>
    <row r="883" spans="1:41"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row>
    <row r="884" spans="1:41"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row>
    <row r="885" spans="1:41"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row>
    <row r="886" spans="1:41"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row>
    <row r="887" spans="1:41"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row>
    <row r="888" spans="1:41"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row>
    <row r="889" spans="1:41"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row>
    <row r="890" spans="1:41"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row>
    <row r="891" spans="1:41"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row>
    <row r="892" spans="1:41"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row>
    <row r="893" spans="1:41"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row>
    <row r="894" spans="1:41"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row>
    <row r="895" spans="1:41"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row>
    <row r="896" spans="1:41"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row>
    <row r="897" spans="1:41"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row>
    <row r="898" spans="1:41"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row>
    <row r="899" spans="1:41"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row>
    <row r="900" spans="1:41"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row>
    <row r="901" spans="1:41"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row>
    <row r="902" spans="1:41"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row>
    <row r="903" spans="1:41"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row>
    <row r="904" spans="1:41"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row>
    <row r="905" spans="1:41"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row>
    <row r="906" spans="1:41"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row>
    <row r="907" spans="1:41"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row>
    <row r="908" spans="1:41"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row>
    <row r="909" spans="1:41"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row>
    <row r="910" spans="1:41"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row>
    <row r="911" spans="1:41"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row>
    <row r="912" spans="1:41"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row>
    <row r="913" spans="1:41"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row>
    <row r="914" spans="1:41"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row>
    <row r="915" spans="1:41"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row>
    <row r="916" spans="1:41"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row>
    <row r="917" spans="1:41"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row>
    <row r="918" spans="1:41"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row>
    <row r="919" spans="1:41"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row>
    <row r="920" spans="1:41"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row>
    <row r="921" spans="1:41"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row>
    <row r="922" spans="1:41"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row>
    <row r="923" spans="1:41"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row>
    <row r="924" spans="1:41"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row>
    <row r="925" spans="1:41"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row>
    <row r="926" spans="1:41"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row>
    <row r="927" spans="1:41"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row>
    <row r="928" spans="1:41"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row>
    <row r="929" spans="1:41"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row>
    <row r="930" spans="1:41"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row>
    <row r="931" spans="1:41"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row>
    <row r="932" spans="1:41"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row>
    <row r="933" spans="1:41"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row>
    <row r="934" spans="1:41"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row>
    <row r="935" spans="1:41"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row>
    <row r="936" spans="1:41"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row>
    <row r="937" spans="1:41"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row>
    <row r="938" spans="1:41"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row>
    <row r="939" spans="1:41"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row>
    <row r="940" spans="1:41"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row>
    <row r="941" spans="1:41"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row>
    <row r="942" spans="1:41"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row>
    <row r="943" spans="1:41"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row>
    <row r="944" spans="1:41"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row>
    <row r="945" spans="1:41"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row>
    <row r="946" spans="1:41"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row>
    <row r="947" spans="1:41"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row>
    <row r="948" spans="1:41"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row>
    <row r="949" spans="1:41"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row>
    <row r="950" spans="1:41"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row>
    <row r="951" spans="1:41"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row>
    <row r="952" spans="1:41"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row>
    <row r="953" spans="1:41"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row>
    <row r="954" spans="1:41"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row>
    <row r="955" spans="1:41"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row>
    <row r="956" spans="1:41"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row>
    <row r="957" spans="1:41"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row>
    <row r="958" spans="1:41"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row>
    <row r="959" spans="1:41"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row>
    <row r="960" spans="1:41"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row>
    <row r="961" spans="1:41"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row>
    <row r="962" spans="1:41"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row>
    <row r="963" spans="1:41"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row>
    <row r="964" spans="1:41"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row>
    <row r="965" spans="1:41"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row>
    <row r="966" spans="1:41"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row>
    <row r="967" spans="1:41"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row>
    <row r="968" spans="1:41"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row>
    <row r="969" spans="1:41"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row>
    <row r="970" spans="1:41"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row>
    <row r="971" spans="1:41"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row>
    <row r="972" spans="1:41"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row>
    <row r="973" spans="1:41"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row>
    <row r="974" spans="1:41"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row>
    <row r="975" spans="1:41"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row>
    <row r="976" spans="1:41"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row>
    <row r="977" spans="1:41"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row>
    <row r="978" spans="1:41"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row>
    <row r="979" spans="1:41"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row>
    <row r="980" spans="1:41"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row>
    <row r="981" spans="1:41"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row>
    <row r="982" spans="1:41"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row>
    <row r="983" spans="1:41"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row>
    <row r="984" spans="1:41"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row>
    <row r="985" spans="1:41"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row>
    <row r="986" spans="1:41"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row>
    <row r="987" spans="1:41"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row>
    <row r="988" spans="1:41"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row>
    <row r="989" spans="1:41"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row>
    <row r="990" spans="1:41"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row>
    <row r="991" spans="1:41"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row>
    <row r="992" spans="1:41"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row>
    <row r="993" spans="1:41"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row>
    <row r="994" spans="1:41"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row>
    <row r="995" spans="1:41"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row>
    <row r="996" spans="1:41"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row>
    <row r="997" spans="1:41"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row>
    <row r="998" spans="1:41"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row>
    <row r="999" spans="1:41"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row>
    <row r="1000" spans="1:41"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row>
  </sheetData>
  <mergeCells count="1">
    <mergeCell ref="B1:T1"/>
  </mergeCells>
  <conditionalFormatting sqref="B4:B81">
    <cfRule type="cellIs" dxfId="1" priority="1" operator="greaterThan">
      <formula>0</formula>
    </cfRule>
  </conditionalFormatting>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dimension ref="A1:AB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7.140625" customWidth="1"/>
    <col min="2" max="2" width="6.42578125" customWidth="1"/>
    <col min="3" max="17" width="8" customWidth="1"/>
    <col min="18" max="18" width="9.140625" customWidth="1"/>
    <col min="19" max="26" width="8" customWidth="1"/>
    <col min="27" max="28" width="17.28515625" customWidth="1"/>
  </cols>
  <sheetData>
    <row r="1" spans="1:28" ht="12.75" customHeight="1">
      <c r="A1" s="36" t="s">
        <v>0</v>
      </c>
      <c r="B1" s="85">
        <v>38920</v>
      </c>
      <c r="C1" s="83"/>
      <c r="D1" s="83"/>
      <c r="E1" s="83"/>
      <c r="F1" s="83"/>
      <c r="G1" s="83"/>
      <c r="H1" s="83"/>
      <c r="I1" s="83"/>
      <c r="J1" s="83"/>
      <c r="K1" s="83"/>
      <c r="L1" s="83"/>
      <c r="M1" s="83"/>
      <c r="N1" s="83"/>
      <c r="O1" s="83"/>
      <c r="P1" s="6"/>
      <c r="Q1" s="6"/>
      <c r="R1" s="38"/>
      <c r="S1" s="6"/>
      <c r="T1" s="6"/>
      <c r="U1" s="6"/>
      <c r="V1" s="6"/>
      <c r="W1" s="6"/>
      <c r="X1" s="6"/>
      <c r="Y1" s="6"/>
      <c r="Z1" s="6"/>
      <c r="AA1" s="6"/>
      <c r="AB1" s="6"/>
    </row>
    <row r="2" spans="1:28" ht="12.75" customHeight="1">
      <c r="A2" s="40" t="s">
        <v>92</v>
      </c>
      <c r="B2" s="5"/>
      <c r="C2" s="6"/>
      <c r="D2" s="65"/>
      <c r="E2" s="6"/>
      <c r="F2" s="6"/>
      <c r="G2" s="6"/>
      <c r="H2" s="6"/>
      <c r="I2" s="6"/>
      <c r="J2" s="6"/>
      <c r="K2" s="65"/>
      <c r="L2" s="65"/>
      <c r="M2" s="65"/>
      <c r="N2" s="65"/>
      <c r="O2" s="67"/>
      <c r="P2" s="6"/>
      <c r="Q2" s="6"/>
      <c r="R2" s="38"/>
      <c r="S2" s="6"/>
      <c r="T2" s="6"/>
      <c r="U2" s="6"/>
      <c r="V2" s="6"/>
      <c r="W2" s="6"/>
      <c r="X2" s="6"/>
      <c r="Y2" s="6"/>
      <c r="Z2" s="6"/>
      <c r="AA2" s="6"/>
      <c r="AB2" s="6"/>
    </row>
    <row r="3" spans="1:28" ht="12.75" customHeight="1">
      <c r="A3" s="4" t="s">
        <v>3</v>
      </c>
      <c r="B3" s="4" t="s">
        <v>93</v>
      </c>
      <c r="C3" s="69" t="s">
        <v>470</v>
      </c>
      <c r="D3" s="74" t="s">
        <v>96</v>
      </c>
      <c r="E3" s="69" t="s">
        <v>294</v>
      </c>
      <c r="F3" s="69" t="s">
        <v>99</v>
      </c>
      <c r="G3" s="69" t="s">
        <v>401</v>
      </c>
      <c r="H3" s="69" t="s">
        <v>409</v>
      </c>
      <c r="I3" s="69" t="s">
        <v>105</v>
      </c>
      <c r="J3" s="69" t="s">
        <v>472</v>
      </c>
      <c r="K3" s="69" t="s">
        <v>404</v>
      </c>
      <c r="L3" s="69" t="s">
        <v>473</v>
      </c>
      <c r="M3" s="69" t="s">
        <v>111</v>
      </c>
      <c r="N3" s="69" t="s">
        <v>112</v>
      </c>
      <c r="O3" s="74" t="s">
        <v>113</v>
      </c>
      <c r="P3" s="74" t="s">
        <v>474</v>
      </c>
      <c r="Q3" s="69" t="s">
        <v>475</v>
      </c>
      <c r="R3" s="69" t="s">
        <v>476</v>
      </c>
      <c r="S3" s="6"/>
      <c r="T3" s="6"/>
      <c r="U3" s="6"/>
      <c r="V3" s="6"/>
      <c r="W3" s="6"/>
      <c r="X3" s="6"/>
      <c r="Y3" s="6"/>
      <c r="Z3" s="6"/>
      <c r="AA3" s="6"/>
      <c r="AB3" s="6"/>
    </row>
    <row r="4" spans="1:28" ht="12.75" customHeight="1">
      <c r="A4" s="4" t="s">
        <v>7</v>
      </c>
      <c r="B4" s="5">
        <f t="shared" ref="B4:B75" si="0">SUM(C4:S4)</f>
        <v>28</v>
      </c>
      <c r="C4" s="5">
        <v>1</v>
      </c>
      <c r="D4" s="5"/>
      <c r="E4" s="5">
        <v>3</v>
      </c>
      <c r="F4" s="5">
        <v>2</v>
      </c>
      <c r="G4" s="5">
        <v>2</v>
      </c>
      <c r="H4" s="5">
        <v>11</v>
      </c>
      <c r="I4" s="5">
        <v>1</v>
      </c>
      <c r="J4" s="5">
        <v>3</v>
      </c>
      <c r="K4" s="5">
        <v>2</v>
      </c>
      <c r="L4" s="5">
        <v>1</v>
      </c>
      <c r="M4" s="5">
        <v>1</v>
      </c>
      <c r="N4" s="6"/>
      <c r="O4" s="6"/>
      <c r="P4" s="6"/>
      <c r="Q4" s="6"/>
      <c r="R4" s="38">
        <v>1</v>
      </c>
      <c r="S4" s="6"/>
      <c r="T4" s="6"/>
      <c r="U4" s="6"/>
      <c r="V4" s="6"/>
      <c r="W4" s="6"/>
      <c r="X4" s="6"/>
      <c r="Y4" s="6"/>
      <c r="Z4" s="6"/>
      <c r="AA4" s="6"/>
      <c r="AB4" s="6"/>
    </row>
    <row r="5" spans="1:28" ht="12.75" customHeight="1">
      <c r="A5" s="4" t="s">
        <v>8</v>
      </c>
      <c r="B5" s="5">
        <f t="shared" si="0"/>
        <v>11</v>
      </c>
      <c r="C5" s="5">
        <v>4</v>
      </c>
      <c r="D5" s="5"/>
      <c r="E5" s="5">
        <v>1</v>
      </c>
      <c r="F5" s="6"/>
      <c r="G5" s="6"/>
      <c r="H5" s="5">
        <v>2</v>
      </c>
      <c r="I5" s="5">
        <v>1</v>
      </c>
      <c r="J5" s="6"/>
      <c r="K5" s="5">
        <v>1</v>
      </c>
      <c r="L5" s="6"/>
      <c r="M5" s="5">
        <v>1</v>
      </c>
      <c r="N5" s="6"/>
      <c r="O5" s="6"/>
      <c r="P5" s="6"/>
      <c r="Q5" s="6"/>
      <c r="R5" s="38">
        <v>1</v>
      </c>
      <c r="S5" s="6"/>
      <c r="T5" s="6"/>
      <c r="U5" s="6"/>
      <c r="V5" s="6"/>
      <c r="W5" s="6"/>
      <c r="X5" s="6"/>
      <c r="Y5" s="6"/>
      <c r="Z5" s="6"/>
      <c r="AA5" s="6"/>
      <c r="AB5" s="6"/>
    </row>
    <row r="6" spans="1:28" ht="12.75" customHeight="1">
      <c r="A6" s="4" t="s">
        <v>9</v>
      </c>
      <c r="B6" s="5">
        <f t="shared" si="0"/>
        <v>1</v>
      </c>
      <c r="C6" s="6"/>
      <c r="D6" s="5"/>
      <c r="E6" s="6"/>
      <c r="F6" s="6"/>
      <c r="G6" s="6"/>
      <c r="H6" s="5">
        <v>1</v>
      </c>
      <c r="I6" s="6"/>
      <c r="J6" s="6"/>
      <c r="K6" s="6"/>
      <c r="L6" s="6"/>
      <c r="M6" s="6"/>
      <c r="N6" s="6"/>
      <c r="O6" s="6"/>
      <c r="P6" s="6"/>
      <c r="Q6" s="6"/>
      <c r="R6" s="38"/>
      <c r="S6" s="6"/>
      <c r="T6" s="6"/>
      <c r="U6" s="6"/>
      <c r="V6" s="6"/>
      <c r="W6" s="6"/>
      <c r="X6" s="6"/>
      <c r="Y6" s="6"/>
      <c r="Z6" s="6"/>
      <c r="AA6" s="6"/>
      <c r="AB6" s="6"/>
    </row>
    <row r="7" spans="1:28" ht="12.75" customHeight="1">
      <c r="A7" s="5"/>
      <c r="B7" s="5">
        <f t="shared" si="0"/>
        <v>0</v>
      </c>
      <c r="C7" s="6"/>
      <c r="D7" s="5"/>
      <c r="E7" s="6"/>
      <c r="F7" s="6"/>
      <c r="G7" s="6"/>
      <c r="H7" s="6"/>
      <c r="I7" s="6"/>
      <c r="J7" s="6"/>
      <c r="K7" s="6"/>
      <c r="L7" s="6"/>
      <c r="M7" s="6"/>
      <c r="N7" s="6"/>
      <c r="O7" s="6"/>
      <c r="P7" s="6"/>
      <c r="Q7" s="6"/>
      <c r="R7" s="38"/>
      <c r="S7" s="6"/>
      <c r="T7" s="6"/>
      <c r="U7" s="6"/>
      <c r="V7" s="6"/>
      <c r="W7" s="6"/>
      <c r="X7" s="6"/>
      <c r="Y7" s="6"/>
      <c r="Z7" s="6"/>
      <c r="AA7" s="6"/>
      <c r="AB7" s="6"/>
    </row>
    <row r="8" spans="1:28" ht="12.75" customHeight="1">
      <c r="A8" s="5" t="s">
        <v>10</v>
      </c>
      <c r="B8" s="5">
        <f t="shared" si="0"/>
        <v>0</v>
      </c>
      <c r="C8" s="6"/>
      <c r="D8" s="5"/>
      <c r="E8" s="6"/>
      <c r="F8" s="6"/>
      <c r="G8" s="6"/>
      <c r="H8" s="6"/>
      <c r="I8" s="6"/>
      <c r="J8" s="6"/>
      <c r="K8" s="6"/>
      <c r="L8" s="6"/>
      <c r="M8" s="6"/>
      <c r="N8" s="6"/>
      <c r="O8" s="6"/>
      <c r="P8" s="6"/>
      <c r="Q8" s="6"/>
      <c r="R8" s="38"/>
      <c r="S8" s="6"/>
      <c r="T8" s="6"/>
      <c r="U8" s="6"/>
      <c r="V8" s="6"/>
      <c r="W8" s="6"/>
      <c r="X8" s="6"/>
      <c r="Y8" s="6"/>
      <c r="Z8" s="6"/>
      <c r="AA8" s="6"/>
      <c r="AB8" s="6"/>
    </row>
    <row r="9" spans="1:28" ht="12.75" customHeight="1">
      <c r="A9" s="4" t="s">
        <v>11</v>
      </c>
      <c r="B9" s="5">
        <f t="shared" si="0"/>
        <v>35</v>
      </c>
      <c r="C9" s="5">
        <v>8</v>
      </c>
      <c r="D9" s="5"/>
      <c r="E9" s="5">
        <v>2</v>
      </c>
      <c r="F9" s="5">
        <v>2</v>
      </c>
      <c r="G9" s="5">
        <v>2</v>
      </c>
      <c r="H9" s="5">
        <v>4</v>
      </c>
      <c r="I9" s="5">
        <v>1</v>
      </c>
      <c r="J9" s="6"/>
      <c r="K9" s="5">
        <v>3</v>
      </c>
      <c r="L9" s="5">
        <v>6</v>
      </c>
      <c r="M9" s="5">
        <v>4</v>
      </c>
      <c r="N9" s="6"/>
      <c r="O9" s="6"/>
      <c r="P9" s="6"/>
      <c r="Q9" s="6"/>
      <c r="R9" s="38">
        <v>3</v>
      </c>
      <c r="S9" s="6"/>
      <c r="T9" s="6"/>
      <c r="U9" s="6"/>
      <c r="V9" s="6"/>
      <c r="W9" s="6"/>
      <c r="X9" s="6"/>
      <c r="Y9" s="6"/>
      <c r="Z9" s="6"/>
      <c r="AA9" s="6"/>
      <c r="AB9" s="6"/>
    </row>
    <row r="10" spans="1:28" ht="12.75" customHeight="1">
      <c r="A10" s="5" t="s">
        <v>12</v>
      </c>
      <c r="B10" s="5">
        <f t="shared" si="0"/>
        <v>0</v>
      </c>
      <c r="C10" s="6"/>
      <c r="D10" s="5"/>
      <c r="E10" s="6"/>
      <c r="F10" s="6"/>
      <c r="G10" s="6"/>
      <c r="H10" s="6"/>
      <c r="I10" s="6"/>
      <c r="J10" s="6"/>
      <c r="K10" s="6"/>
      <c r="L10" s="6"/>
      <c r="M10" s="6"/>
      <c r="N10" s="6"/>
      <c r="O10" s="6"/>
      <c r="P10" s="6"/>
      <c r="Q10" s="6"/>
      <c r="R10" s="38"/>
      <c r="S10" s="6"/>
      <c r="T10" s="6"/>
      <c r="U10" s="6"/>
      <c r="V10" s="6"/>
      <c r="W10" s="6"/>
      <c r="X10" s="6"/>
      <c r="Y10" s="6"/>
      <c r="Z10" s="6"/>
      <c r="AA10" s="6"/>
      <c r="AB10" s="6"/>
    </row>
    <row r="11" spans="1:28" ht="12.75" customHeight="1">
      <c r="A11" s="4" t="s">
        <v>126</v>
      </c>
      <c r="B11" s="5">
        <f t="shared" si="0"/>
        <v>20</v>
      </c>
      <c r="C11" s="6"/>
      <c r="D11" s="5"/>
      <c r="E11" s="6"/>
      <c r="F11" s="6"/>
      <c r="G11" s="5">
        <v>1</v>
      </c>
      <c r="H11" s="5">
        <v>13</v>
      </c>
      <c r="I11" s="6"/>
      <c r="J11" s="6"/>
      <c r="K11" s="5">
        <v>1</v>
      </c>
      <c r="L11" s="6"/>
      <c r="M11" s="5">
        <v>2</v>
      </c>
      <c r="N11" s="6"/>
      <c r="O11" s="6"/>
      <c r="P11" s="6"/>
      <c r="Q11" s="5">
        <v>1</v>
      </c>
      <c r="R11" s="38">
        <v>2</v>
      </c>
      <c r="S11" s="6"/>
      <c r="T11" s="6"/>
      <c r="U11" s="6"/>
      <c r="V11" s="6"/>
      <c r="W11" s="6"/>
      <c r="X11" s="6"/>
      <c r="Y11" s="6"/>
      <c r="Z11" s="6"/>
      <c r="AA11" s="6"/>
      <c r="AB11" s="6"/>
    </row>
    <row r="12" spans="1:28" ht="12.75" customHeight="1">
      <c r="A12" s="4" t="s">
        <v>127</v>
      </c>
      <c r="B12" s="5">
        <f t="shared" si="0"/>
        <v>4</v>
      </c>
      <c r="C12" s="6"/>
      <c r="D12" s="5"/>
      <c r="E12" s="6"/>
      <c r="F12" s="6"/>
      <c r="G12" s="6"/>
      <c r="H12" s="6"/>
      <c r="I12" s="6"/>
      <c r="J12" s="6"/>
      <c r="K12" s="6"/>
      <c r="L12" s="6"/>
      <c r="M12" s="6"/>
      <c r="N12" s="6"/>
      <c r="O12" s="6"/>
      <c r="P12" s="6"/>
      <c r="Q12" s="5">
        <v>4</v>
      </c>
      <c r="R12" s="38"/>
      <c r="S12" s="6"/>
      <c r="T12" s="6"/>
      <c r="U12" s="6"/>
      <c r="V12" s="6"/>
      <c r="W12" s="6"/>
      <c r="X12" s="6"/>
      <c r="Y12" s="6"/>
      <c r="Z12" s="6"/>
      <c r="AA12" s="6"/>
      <c r="AB12" s="6"/>
    </row>
    <row r="13" spans="1:28" ht="12.75" customHeight="1">
      <c r="A13" s="5"/>
      <c r="B13" s="5">
        <f t="shared" si="0"/>
        <v>0</v>
      </c>
      <c r="C13" s="6"/>
      <c r="D13" s="5"/>
      <c r="E13" s="6"/>
      <c r="F13" s="6"/>
      <c r="G13" s="6"/>
      <c r="H13" s="6"/>
      <c r="I13" s="6"/>
      <c r="J13" s="6"/>
      <c r="K13" s="6"/>
      <c r="L13" s="6"/>
      <c r="M13" s="6"/>
      <c r="N13" s="6"/>
      <c r="O13" s="6"/>
      <c r="P13" s="6"/>
      <c r="Q13" s="6"/>
      <c r="R13" s="38"/>
      <c r="S13" s="6"/>
      <c r="T13" s="6"/>
      <c r="U13" s="6"/>
      <c r="V13" s="6"/>
      <c r="W13" s="6"/>
      <c r="X13" s="6"/>
      <c r="Y13" s="6"/>
      <c r="Z13" s="6"/>
      <c r="AA13" s="6"/>
      <c r="AB13" s="6"/>
    </row>
    <row r="14" spans="1:28" ht="12.75" customHeight="1">
      <c r="A14" s="5" t="s">
        <v>16</v>
      </c>
      <c r="B14" s="5">
        <f t="shared" si="0"/>
        <v>0</v>
      </c>
      <c r="C14" s="6"/>
      <c r="D14" s="5"/>
      <c r="E14" s="6"/>
      <c r="F14" s="6"/>
      <c r="G14" s="6"/>
      <c r="H14" s="6"/>
      <c r="I14" s="6"/>
      <c r="J14" s="6"/>
      <c r="K14" s="6"/>
      <c r="L14" s="6"/>
      <c r="M14" s="6"/>
      <c r="N14" s="6"/>
      <c r="O14" s="6"/>
      <c r="P14" s="6"/>
      <c r="Q14" s="6"/>
      <c r="R14" s="38"/>
      <c r="S14" s="6"/>
      <c r="T14" s="6"/>
      <c r="U14" s="6"/>
      <c r="V14" s="6"/>
      <c r="W14" s="6"/>
      <c r="X14" s="6"/>
      <c r="Y14" s="6"/>
      <c r="Z14" s="6"/>
      <c r="AA14" s="6"/>
      <c r="AB14" s="6"/>
    </row>
    <row r="15" spans="1:28" ht="12.75" customHeight="1">
      <c r="A15" s="4" t="s">
        <v>17</v>
      </c>
      <c r="B15" s="5">
        <f t="shared" si="0"/>
        <v>4</v>
      </c>
      <c r="C15" s="6"/>
      <c r="D15" s="5"/>
      <c r="E15" s="6"/>
      <c r="F15" s="6"/>
      <c r="G15" s="6"/>
      <c r="H15" s="5">
        <v>2</v>
      </c>
      <c r="I15" s="6"/>
      <c r="J15" s="6"/>
      <c r="K15" s="6"/>
      <c r="L15" s="6"/>
      <c r="M15" s="6"/>
      <c r="N15" s="6"/>
      <c r="O15" s="6"/>
      <c r="P15" s="6"/>
      <c r="Q15" s="6"/>
      <c r="R15" s="38">
        <v>2</v>
      </c>
      <c r="S15" s="6"/>
      <c r="T15" s="6"/>
      <c r="U15" s="6"/>
      <c r="V15" s="6"/>
      <c r="W15" s="6"/>
      <c r="X15" s="6"/>
      <c r="Y15" s="6"/>
      <c r="Z15" s="6"/>
      <c r="AA15" s="6"/>
      <c r="AB15" s="6"/>
    </row>
    <row r="16" spans="1:28" ht="12.75" customHeight="1">
      <c r="A16" s="5" t="s">
        <v>18</v>
      </c>
      <c r="B16" s="5">
        <f t="shared" si="0"/>
        <v>0</v>
      </c>
      <c r="C16" s="6"/>
      <c r="D16" s="5"/>
      <c r="E16" s="6"/>
      <c r="F16" s="6"/>
      <c r="G16" s="6"/>
      <c r="H16" s="6"/>
      <c r="I16" s="6"/>
      <c r="J16" s="6"/>
      <c r="K16" s="6"/>
      <c r="L16" s="6"/>
      <c r="M16" s="6"/>
      <c r="N16" s="6"/>
      <c r="O16" s="6"/>
      <c r="P16" s="6"/>
      <c r="Q16" s="6"/>
      <c r="R16" s="38"/>
      <c r="S16" s="6"/>
      <c r="T16" s="6"/>
      <c r="U16" s="6"/>
      <c r="V16" s="6"/>
      <c r="W16" s="6"/>
      <c r="X16" s="6"/>
      <c r="Y16" s="6"/>
      <c r="Z16" s="6"/>
      <c r="AA16" s="6"/>
      <c r="AB16" s="6"/>
    </row>
    <row r="17" spans="1:28" ht="12.75" customHeight="1">
      <c r="A17" s="5" t="s">
        <v>19</v>
      </c>
      <c r="B17" s="5">
        <f t="shared" si="0"/>
        <v>0</v>
      </c>
      <c r="C17" s="6"/>
      <c r="D17" s="5"/>
      <c r="E17" s="6"/>
      <c r="F17" s="6"/>
      <c r="G17" s="6"/>
      <c r="H17" s="6"/>
      <c r="I17" s="6"/>
      <c r="J17" s="6"/>
      <c r="K17" s="6"/>
      <c r="L17" s="6"/>
      <c r="M17" s="6"/>
      <c r="N17" s="6"/>
      <c r="O17" s="6"/>
      <c r="P17" s="6"/>
      <c r="Q17" s="6"/>
      <c r="R17" s="38"/>
      <c r="S17" s="6"/>
      <c r="T17" s="6"/>
      <c r="U17" s="6"/>
      <c r="V17" s="6"/>
      <c r="W17" s="6"/>
      <c r="X17" s="6"/>
      <c r="Y17" s="6"/>
      <c r="Z17" s="6"/>
      <c r="AA17" s="6"/>
      <c r="AB17" s="6"/>
    </row>
    <row r="18" spans="1:28" ht="12.75" customHeight="1">
      <c r="A18" s="5" t="s">
        <v>20</v>
      </c>
      <c r="B18" s="5">
        <f t="shared" si="0"/>
        <v>0</v>
      </c>
      <c r="C18" s="6"/>
      <c r="D18" s="5"/>
      <c r="E18" s="6"/>
      <c r="F18" s="6"/>
      <c r="G18" s="6"/>
      <c r="H18" s="6"/>
      <c r="I18" s="6"/>
      <c r="J18" s="6"/>
      <c r="K18" s="6"/>
      <c r="L18" s="6"/>
      <c r="M18" s="6"/>
      <c r="N18" s="6"/>
      <c r="O18" s="6"/>
      <c r="P18" s="6"/>
      <c r="Q18" s="6"/>
      <c r="R18" s="38"/>
      <c r="S18" s="6"/>
      <c r="T18" s="6"/>
      <c r="U18" s="6"/>
      <c r="V18" s="6"/>
      <c r="W18" s="6"/>
      <c r="X18" s="6"/>
      <c r="Y18" s="6"/>
      <c r="Z18" s="6"/>
      <c r="AA18" s="6"/>
      <c r="AB18" s="6"/>
    </row>
    <row r="19" spans="1:28" ht="12.75" customHeight="1">
      <c r="A19" s="5" t="s">
        <v>22</v>
      </c>
      <c r="B19" s="5">
        <f t="shared" si="0"/>
        <v>0</v>
      </c>
      <c r="C19" s="6"/>
      <c r="D19" s="5"/>
      <c r="E19" s="6"/>
      <c r="F19" s="6"/>
      <c r="G19" s="6"/>
      <c r="H19" s="6"/>
      <c r="I19" s="6"/>
      <c r="J19" s="6"/>
      <c r="K19" s="6"/>
      <c r="L19" s="6"/>
      <c r="M19" s="6"/>
      <c r="N19" s="6"/>
      <c r="O19" s="6"/>
      <c r="P19" s="6"/>
      <c r="Q19" s="6"/>
      <c r="R19" s="38"/>
      <c r="S19" s="6"/>
      <c r="T19" s="6"/>
      <c r="U19" s="6"/>
      <c r="V19" s="6"/>
      <c r="W19" s="6"/>
      <c r="X19" s="6"/>
      <c r="Y19" s="6"/>
      <c r="Z19" s="6"/>
      <c r="AA19" s="6"/>
      <c r="AB19" s="6"/>
    </row>
    <row r="20" spans="1:28" ht="12.75" customHeight="1">
      <c r="A20" s="4" t="s">
        <v>23</v>
      </c>
      <c r="B20" s="5">
        <f t="shared" si="0"/>
        <v>1</v>
      </c>
      <c r="C20" s="6"/>
      <c r="D20" s="5"/>
      <c r="E20" s="6"/>
      <c r="F20" s="6"/>
      <c r="G20" s="6"/>
      <c r="H20" s="5">
        <v>1</v>
      </c>
      <c r="I20" s="6"/>
      <c r="J20" s="6"/>
      <c r="K20" s="6"/>
      <c r="L20" s="6"/>
      <c r="M20" s="6"/>
      <c r="N20" s="6"/>
      <c r="O20" s="6"/>
      <c r="P20" s="6"/>
      <c r="Q20" s="6"/>
      <c r="R20" s="38"/>
      <c r="S20" s="6"/>
      <c r="T20" s="6"/>
      <c r="U20" s="6"/>
      <c r="V20" s="6"/>
      <c r="W20" s="6"/>
      <c r="X20" s="6"/>
      <c r="Y20" s="6"/>
      <c r="Z20" s="6"/>
      <c r="AA20" s="6"/>
      <c r="AB20" s="6"/>
    </row>
    <row r="21" spans="1:28" ht="12.75" customHeight="1">
      <c r="A21" s="5" t="s">
        <v>413</v>
      </c>
      <c r="B21" s="5">
        <f t="shared" si="0"/>
        <v>0</v>
      </c>
      <c r="C21" s="6"/>
      <c r="D21" s="5"/>
      <c r="E21" s="6"/>
      <c r="F21" s="6"/>
      <c r="G21" s="6"/>
      <c r="H21" s="6"/>
      <c r="I21" s="6"/>
      <c r="J21" s="6"/>
      <c r="K21" s="6"/>
      <c r="L21" s="6"/>
      <c r="M21" s="6"/>
      <c r="N21" s="6"/>
      <c r="O21" s="6"/>
      <c r="P21" s="6"/>
      <c r="Q21" s="6"/>
      <c r="R21" s="38"/>
      <c r="S21" s="6"/>
      <c r="T21" s="6"/>
      <c r="U21" s="6"/>
      <c r="V21" s="6"/>
      <c r="W21" s="6"/>
      <c r="X21" s="6"/>
      <c r="Y21" s="6"/>
      <c r="Z21" s="6"/>
      <c r="AA21" s="6"/>
      <c r="AB21" s="6"/>
    </row>
    <row r="22" spans="1:28" ht="12.75" customHeight="1">
      <c r="A22" s="5"/>
      <c r="B22" s="5">
        <f t="shared" si="0"/>
        <v>0</v>
      </c>
      <c r="C22" s="6"/>
      <c r="D22" s="5"/>
      <c r="E22" s="6"/>
      <c r="F22" s="6"/>
      <c r="G22" s="6"/>
      <c r="H22" s="6"/>
      <c r="I22" s="6"/>
      <c r="J22" s="6"/>
      <c r="K22" s="6"/>
      <c r="L22" s="6"/>
      <c r="M22" s="6"/>
      <c r="N22" s="6"/>
      <c r="O22" s="6"/>
      <c r="P22" s="6"/>
      <c r="Q22" s="6"/>
      <c r="R22" s="38"/>
      <c r="S22" s="6"/>
      <c r="T22" s="6"/>
      <c r="U22" s="6"/>
      <c r="V22" s="6"/>
      <c r="W22" s="6"/>
      <c r="X22" s="6"/>
      <c r="Y22" s="6"/>
      <c r="Z22" s="6"/>
      <c r="AA22" s="6"/>
      <c r="AB22" s="6"/>
    </row>
    <row r="23" spans="1:28" ht="12.75" customHeight="1">
      <c r="A23" s="4" t="s">
        <v>27</v>
      </c>
      <c r="B23" s="5">
        <f t="shared" si="0"/>
        <v>39</v>
      </c>
      <c r="C23" s="5">
        <v>5</v>
      </c>
      <c r="D23" s="5"/>
      <c r="E23" s="5">
        <v>1</v>
      </c>
      <c r="F23" s="6"/>
      <c r="G23" s="5">
        <v>2</v>
      </c>
      <c r="H23" s="5">
        <v>17</v>
      </c>
      <c r="I23" s="6"/>
      <c r="J23" s="6"/>
      <c r="K23" s="5">
        <v>5</v>
      </c>
      <c r="L23" s="5">
        <v>1</v>
      </c>
      <c r="M23" s="5">
        <v>2</v>
      </c>
      <c r="N23" s="6"/>
      <c r="O23" s="6"/>
      <c r="P23" s="6"/>
      <c r="Q23" s="5">
        <v>1</v>
      </c>
      <c r="R23" s="38">
        <v>5</v>
      </c>
      <c r="S23" s="6"/>
      <c r="T23" s="6"/>
      <c r="U23" s="6"/>
      <c r="V23" s="6"/>
      <c r="W23" s="6"/>
      <c r="X23" s="6"/>
      <c r="Y23" s="6"/>
      <c r="Z23" s="6"/>
      <c r="AA23" s="6"/>
      <c r="AB23" s="6"/>
    </row>
    <row r="24" spans="1:28" ht="12.75" customHeight="1">
      <c r="A24" s="4" t="s">
        <v>28</v>
      </c>
      <c r="B24" s="5">
        <f t="shared" si="0"/>
        <v>31</v>
      </c>
      <c r="C24" s="6"/>
      <c r="D24" s="5"/>
      <c r="E24" s="5">
        <v>2</v>
      </c>
      <c r="F24" s="6"/>
      <c r="G24" s="5">
        <v>4</v>
      </c>
      <c r="H24" s="5">
        <v>13</v>
      </c>
      <c r="I24" s="5">
        <v>4</v>
      </c>
      <c r="J24" s="6"/>
      <c r="K24" s="5">
        <v>5</v>
      </c>
      <c r="L24" s="6"/>
      <c r="M24" s="6"/>
      <c r="N24" s="6"/>
      <c r="O24" s="6"/>
      <c r="P24" s="6"/>
      <c r="Q24" s="6"/>
      <c r="R24" s="38">
        <v>3</v>
      </c>
      <c r="S24" s="6"/>
      <c r="T24" s="6"/>
      <c r="U24" s="6"/>
      <c r="V24" s="6"/>
      <c r="W24" s="6"/>
      <c r="X24" s="6"/>
      <c r="Y24" s="6"/>
      <c r="Z24" s="6"/>
      <c r="AA24" s="6"/>
      <c r="AB24" s="6"/>
    </row>
    <row r="25" spans="1:28" ht="12.75" customHeight="1">
      <c r="A25" s="5"/>
      <c r="B25" s="5">
        <f t="shared" si="0"/>
        <v>0</v>
      </c>
      <c r="C25" s="6"/>
      <c r="D25" s="5"/>
      <c r="E25" s="6"/>
      <c r="F25" s="6"/>
      <c r="G25" s="6"/>
      <c r="H25" s="6"/>
      <c r="I25" s="6"/>
      <c r="J25" s="6"/>
      <c r="K25" s="6"/>
      <c r="L25" s="6"/>
      <c r="M25" s="6"/>
      <c r="N25" s="6"/>
      <c r="O25" s="6"/>
      <c r="P25" s="6"/>
      <c r="Q25" s="6"/>
      <c r="R25" s="38"/>
      <c r="S25" s="6"/>
      <c r="T25" s="6"/>
      <c r="U25" s="6"/>
      <c r="V25" s="6"/>
      <c r="W25" s="6"/>
      <c r="X25" s="6"/>
      <c r="Y25" s="6"/>
      <c r="Z25" s="6"/>
      <c r="AA25" s="6"/>
      <c r="AB25" s="6"/>
    </row>
    <row r="26" spans="1:28" ht="12.75" customHeight="1">
      <c r="A26" s="5" t="s">
        <v>30</v>
      </c>
      <c r="B26" s="5">
        <f t="shared" si="0"/>
        <v>0</v>
      </c>
      <c r="C26" s="6"/>
      <c r="D26" s="5"/>
      <c r="E26" s="6"/>
      <c r="F26" s="6"/>
      <c r="G26" s="6"/>
      <c r="H26" s="6"/>
      <c r="I26" s="6"/>
      <c r="J26" s="6"/>
      <c r="K26" s="6"/>
      <c r="L26" s="6"/>
      <c r="M26" s="6"/>
      <c r="N26" s="6"/>
      <c r="O26" s="6"/>
      <c r="P26" s="6"/>
      <c r="Q26" s="6"/>
      <c r="R26" s="38"/>
      <c r="S26" s="6"/>
      <c r="T26" s="6"/>
      <c r="U26" s="6"/>
      <c r="V26" s="6"/>
      <c r="W26" s="6"/>
      <c r="X26" s="6"/>
      <c r="Y26" s="6"/>
      <c r="Z26" s="6"/>
      <c r="AA26" s="6"/>
      <c r="AB26" s="6"/>
    </row>
    <row r="27" spans="1:28" ht="12.75" customHeight="1">
      <c r="A27" s="5"/>
      <c r="B27" s="5">
        <f t="shared" si="0"/>
        <v>0</v>
      </c>
      <c r="C27" s="6"/>
      <c r="D27" s="5"/>
      <c r="E27" s="6"/>
      <c r="F27" s="6"/>
      <c r="G27" s="6"/>
      <c r="H27" s="6"/>
      <c r="I27" s="6"/>
      <c r="J27" s="6"/>
      <c r="K27" s="6"/>
      <c r="L27" s="6"/>
      <c r="M27" s="6"/>
      <c r="N27" s="6"/>
      <c r="O27" s="6"/>
      <c r="P27" s="6"/>
      <c r="Q27" s="6"/>
      <c r="R27" s="38"/>
      <c r="S27" s="6"/>
      <c r="T27" s="6"/>
      <c r="U27" s="6"/>
      <c r="V27" s="6"/>
      <c r="W27" s="6"/>
      <c r="X27" s="6"/>
      <c r="Y27" s="6"/>
      <c r="Z27" s="6"/>
      <c r="AA27" s="6"/>
      <c r="AB27" s="6"/>
    </row>
    <row r="28" spans="1:28" ht="12.75" customHeight="1">
      <c r="A28" s="4" t="s">
        <v>31</v>
      </c>
      <c r="B28" s="5">
        <f t="shared" si="0"/>
        <v>3</v>
      </c>
      <c r="C28" s="6"/>
      <c r="D28" s="5"/>
      <c r="E28" s="6"/>
      <c r="F28" s="6"/>
      <c r="G28" s="6"/>
      <c r="H28" s="5">
        <v>1</v>
      </c>
      <c r="I28" s="6"/>
      <c r="J28" s="5">
        <v>2</v>
      </c>
      <c r="K28" s="6"/>
      <c r="L28" s="6"/>
      <c r="M28" s="6"/>
      <c r="N28" s="6"/>
      <c r="O28" s="6"/>
      <c r="P28" s="6"/>
      <c r="Q28" s="6"/>
      <c r="R28" s="38"/>
      <c r="S28" s="6"/>
      <c r="T28" s="6"/>
      <c r="U28" s="6"/>
      <c r="V28" s="6"/>
      <c r="W28" s="6"/>
      <c r="X28" s="6"/>
      <c r="Y28" s="6"/>
      <c r="Z28" s="6"/>
      <c r="AA28" s="6"/>
      <c r="AB28" s="6"/>
    </row>
    <row r="29" spans="1:28" ht="12.75" customHeight="1">
      <c r="A29" s="5" t="s">
        <v>32</v>
      </c>
      <c r="B29" s="5">
        <f t="shared" si="0"/>
        <v>0</v>
      </c>
      <c r="C29" s="6"/>
      <c r="D29" s="5"/>
      <c r="E29" s="5"/>
      <c r="F29" s="5"/>
      <c r="G29" s="6"/>
      <c r="H29" s="6"/>
      <c r="I29" s="6"/>
      <c r="J29" s="6"/>
      <c r="K29" s="6"/>
      <c r="L29" s="6"/>
      <c r="M29" s="6"/>
      <c r="N29" s="6"/>
      <c r="O29" s="6"/>
      <c r="P29" s="6"/>
      <c r="Q29" s="6"/>
      <c r="R29" s="38"/>
      <c r="S29" s="6"/>
      <c r="T29" s="6"/>
      <c r="U29" s="6"/>
      <c r="V29" s="6"/>
      <c r="W29" s="6"/>
      <c r="X29" s="6"/>
      <c r="Y29" s="6"/>
      <c r="Z29" s="6"/>
      <c r="AA29" s="6"/>
      <c r="AB29" s="6"/>
    </row>
    <row r="30" spans="1:28" ht="12.75" customHeight="1">
      <c r="A30" s="73" t="s">
        <v>33</v>
      </c>
      <c r="B30" s="5">
        <f t="shared" si="0"/>
        <v>39</v>
      </c>
      <c r="C30" s="17">
        <v>9</v>
      </c>
      <c r="D30" s="17"/>
      <c r="E30" s="17"/>
      <c r="F30" s="17">
        <v>1</v>
      </c>
      <c r="G30" s="17">
        <v>2</v>
      </c>
      <c r="H30" s="17">
        <v>16</v>
      </c>
      <c r="I30" s="17">
        <v>1</v>
      </c>
      <c r="J30" s="17"/>
      <c r="K30" s="17">
        <v>7</v>
      </c>
      <c r="L30" s="17"/>
      <c r="M30" s="17">
        <v>2</v>
      </c>
      <c r="N30" s="17"/>
      <c r="O30" s="17"/>
      <c r="P30" s="6"/>
      <c r="Q30" s="6"/>
      <c r="R30" s="38">
        <v>1</v>
      </c>
      <c r="S30" s="6"/>
      <c r="T30" s="6"/>
      <c r="U30" s="6"/>
      <c r="V30" s="6"/>
      <c r="W30" s="6"/>
      <c r="X30" s="6"/>
      <c r="Y30" s="6"/>
      <c r="Z30" s="6"/>
      <c r="AA30" s="6"/>
      <c r="AB30" s="6"/>
    </row>
    <row r="31" spans="1:28" ht="12.75" customHeight="1">
      <c r="A31" s="5" t="s">
        <v>414</v>
      </c>
      <c r="B31" s="5">
        <f t="shared" si="0"/>
        <v>0</v>
      </c>
      <c r="C31" s="6"/>
      <c r="D31" s="5"/>
      <c r="E31" s="6"/>
      <c r="F31" s="6"/>
      <c r="G31" s="6"/>
      <c r="H31" s="6"/>
      <c r="I31" s="6"/>
      <c r="J31" s="6"/>
      <c r="K31" s="6"/>
      <c r="L31" s="6"/>
      <c r="M31" s="6"/>
      <c r="N31" s="6"/>
      <c r="O31" s="6"/>
      <c r="P31" s="6"/>
      <c r="Q31" s="6"/>
      <c r="R31" s="38"/>
      <c r="S31" s="6"/>
      <c r="T31" s="6"/>
      <c r="U31" s="6"/>
      <c r="V31" s="6"/>
      <c r="W31" s="6"/>
      <c r="X31" s="6"/>
      <c r="Y31" s="6"/>
      <c r="Z31" s="6"/>
      <c r="AA31" s="6"/>
      <c r="AB31" s="6"/>
    </row>
    <row r="32" spans="1:28" ht="12.75" customHeight="1">
      <c r="A32" s="5" t="s">
        <v>36</v>
      </c>
      <c r="B32" s="5">
        <f t="shared" si="0"/>
        <v>0</v>
      </c>
      <c r="C32" s="6"/>
      <c r="D32" s="5"/>
      <c r="E32" s="6"/>
      <c r="F32" s="6"/>
      <c r="G32" s="6"/>
      <c r="H32" s="6"/>
      <c r="I32" s="6"/>
      <c r="J32" s="6"/>
      <c r="K32" s="6"/>
      <c r="L32" s="6"/>
      <c r="M32" s="6"/>
      <c r="N32" s="6"/>
      <c r="O32" s="6"/>
      <c r="P32" s="6"/>
      <c r="Q32" s="6"/>
      <c r="R32" s="38"/>
      <c r="S32" s="6"/>
      <c r="T32" s="6"/>
      <c r="U32" s="6"/>
      <c r="V32" s="6"/>
      <c r="W32" s="6"/>
      <c r="X32" s="6"/>
      <c r="Y32" s="6"/>
      <c r="Z32" s="6"/>
      <c r="AA32" s="6"/>
      <c r="AB32" s="6"/>
    </row>
    <row r="33" spans="1:28" ht="12.75" customHeight="1">
      <c r="A33" s="5" t="s">
        <v>129</v>
      </c>
      <c r="B33" s="5">
        <f t="shared" si="0"/>
        <v>0</v>
      </c>
      <c r="C33" s="6"/>
      <c r="D33" s="5"/>
      <c r="E33" s="6"/>
      <c r="F33" s="6"/>
      <c r="G33" s="6"/>
      <c r="H33" s="6"/>
      <c r="I33" s="6"/>
      <c r="J33" s="6"/>
      <c r="K33" s="6"/>
      <c r="L33" s="6"/>
      <c r="M33" s="6"/>
      <c r="N33" s="6"/>
      <c r="O33" s="6"/>
      <c r="P33" s="6"/>
      <c r="Q33" s="6"/>
      <c r="R33" s="38"/>
      <c r="S33" s="6"/>
      <c r="T33" s="6"/>
      <c r="U33" s="6"/>
      <c r="V33" s="6"/>
      <c r="W33" s="6"/>
      <c r="X33" s="6"/>
      <c r="Y33" s="6"/>
      <c r="Z33" s="6"/>
      <c r="AA33" s="6"/>
      <c r="AB33" s="6"/>
    </row>
    <row r="34" spans="1:28" ht="12.75" customHeight="1">
      <c r="A34" s="73" t="s">
        <v>37</v>
      </c>
      <c r="B34" s="5">
        <f t="shared" si="0"/>
        <v>3</v>
      </c>
      <c r="C34" s="17"/>
      <c r="D34" s="17"/>
      <c r="E34" s="17"/>
      <c r="F34" s="17"/>
      <c r="G34" s="17"/>
      <c r="H34" s="17">
        <v>2</v>
      </c>
      <c r="I34" s="17"/>
      <c r="J34" s="17"/>
      <c r="K34" s="17"/>
      <c r="L34" s="17"/>
      <c r="M34" s="17">
        <v>1</v>
      </c>
      <c r="N34" s="17"/>
      <c r="O34" s="17"/>
      <c r="P34" s="6"/>
      <c r="Q34" s="6"/>
      <c r="R34" s="38"/>
      <c r="S34" s="6"/>
      <c r="T34" s="6"/>
      <c r="U34" s="6"/>
      <c r="V34" s="6"/>
      <c r="W34" s="6"/>
      <c r="X34" s="6"/>
      <c r="Y34" s="6"/>
      <c r="Z34" s="6"/>
      <c r="AA34" s="6"/>
      <c r="AB34" s="6"/>
    </row>
    <row r="35" spans="1:28" ht="12.75" customHeight="1">
      <c r="A35" s="5"/>
      <c r="B35" s="5">
        <f t="shared" si="0"/>
        <v>0</v>
      </c>
      <c r="C35" s="6"/>
      <c r="D35" s="5"/>
      <c r="E35" s="6"/>
      <c r="F35" s="6"/>
      <c r="G35" s="6"/>
      <c r="H35" s="6"/>
      <c r="I35" s="6"/>
      <c r="J35" s="6"/>
      <c r="K35" s="6"/>
      <c r="L35" s="6"/>
      <c r="M35" s="6"/>
      <c r="N35" s="6"/>
      <c r="O35" s="6"/>
      <c r="P35" s="6"/>
      <c r="Q35" s="6"/>
      <c r="R35" s="38"/>
      <c r="S35" s="6"/>
      <c r="T35" s="6"/>
      <c r="U35" s="6"/>
      <c r="V35" s="6"/>
      <c r="W35" s="6"/>
      <c r="X35" s="6"/>
      <c r="Y35" s="6"/>
      <c r="Z35" s="6"/>
      <c r="AA35" s="6"/>
      <c r="AB35" s="6"/>
    </row>
    <row r="36" spans="1:28" ht="12.75" customHeight="1">
      <c r="A36" s="5" t="s">
        <v>416</v>
      </c>
      <c r="B36" s="5">
        <f t="shared" si="0"/>
        <v>0</v>
      </c>
      <c r="C36" s="6"/>
      <c r="D36" s="5"/>
      <c r="E36" s="6"/>
      <c r="F36" s="6"/>
      <c r="G36" s="6"/>
      <c r="H36" s="6"/>
      <c r="I36" s="6"/>
      <c r="J36" s="6"/>
      <c r="K36" s="6"/>
      <c r="L36" s="6"/>
      <c r="M36" s="6"/>
      <c r="N36" s="6"/>
      <c r="O36" s="6"/>
      <c r="P36" s="6"/>
      <c r="Q36" s="6"/>
      <c r="R36" s="38"/>
      <c r="S36" s="6"/>
      <c r="T36" s="6"/>
      <c r="U36" s="6"/>
      <c r="V36" s="6"/>
      <c r="W36" s="6"/>
      <c r="X36" s="6"/>
      <c r="Y36" s="6"/>
      <c r="Z36" s="6"/>
      <c r="AA36" s="6"/>
      <c r="AB36" s="6"/>
    </row>
    <row r="37" spans="1:28" ht="12.75" customHeight="1">
      <c r="A37" s="4" t="s">
        <v>38</v>
      </c>
      <c r="B37" s="5">
        <f t="shared" si="0"/>
        <v>1</v>
      </c>
      <c r="C37" s="6"/>
      <c r="D37" s="5"/>
      <c r="E37" s="6"/>
      <c r="F37" s="6"/>
      <c r="G37" s="5">
        <v>1</v>
      </c>
      <c r="H37" s="6"/>
      <c r="I37" s="6"/>
      <c r="J37" s="6"/>
      <c r="K37" s="6"/>
      <c r="L37" s="6"/>
      <c r="M37" s="6"/>
      <c r="N37" s="6"/>
      <c r="O37" s="6"/>
      <c r="P37" s="6"/>
      <c r="Q37" s="6"/>
      <c r="R37" s="38"/>
      <c r="S37" s="6"/>
      <c r="T37" s="6"/>
      <c r="U37" s="6"/>
      <c r="V37" s="6"/>
      <c r="W37" s="6"/>
      <c r="X37" s="6"/>
      <c r="Y37" s="6"/>
      <c r="Z37" s="6"/>
      <c r="AA37" s="6"/>
      <c r="AB37" s="6"/>
    </row>
    <row r="38" spans="1:28" ht="12.75" customHeight="1">
      <c r="A38" s="4" t="s">
        <v>39</v>
      </c>
      <c r="B38" s="5">
        <f t="shared" si="0"/>
        <v>1</v>
      </c>
      <c r="C38" s="6"/>
      <c r="D38" s="5"/>
      <c r="E38" s="6"/>
      <c r="F38" s="6"/>
      <c r="G38" s="6"/>
      <c r="H38" s="5">
        <v>1</v>
      </c>
      <c r="I38" s="6"/>
      <c r="J38" s="6"/>
      <c r="K38" s="6"/>
      <c r="L38" s="6"/>
      <c r="M38" s="6"/>
      <c r="N38" s="6"/>
      <c r="O38" s="6"/>
      <c r="P38" s="6"/>
      <c r="Q38" s="6"/>
      <c r="R38" s="38"/>
      <c r="S38" s="6"/>
      <c r="T38" s="6"/>
      <c r="U38" s="6"/>
      <c r="V38" s="6"/>
      <c r="W38" s="6"/>
      <c r="X38" s="6"/>
      <c r="Y38" s="6"/>
      <c r="Z38" s="6"/>
      <c r="AA38" s="6"/>
      <c r="AB38" s="6"/>
    </row>
    <row r="39" spans="1:28" ht="12.75" customHeight="1">
      <c r="A39" s="5" t="s">
        <v>40</v>
      </c>
      <c r="B39" s="5">
        <f t="shared" si="0"/>
        <v>0</v>
      </c>
      <c r="C39" s="6"/>
      <c r="D39" s="5"/>
      <c r="E39" s="6"/>
      <c r="F39" s="6"/>
      <c r="G39" s="6"/>
      <c r="H39" s="6"/>
      <c r="I39" s="6"/>
      <c r="J39" s="6"/>
      <c r="K39" s="6"/>
      <c r="L39" s="6"/>
      <c r="M39" s="6"/>
      <c r="N39" s="6"/>
      <c r="O39" s="6"/>
      <c r="P39" s="6"/>
      <c r="Q39" s="6"/>
      <c r="R39" s="38"/>
      <c r="S39" s="6"/>
      <c r="T39" s="6"/>
      <c r="U39" s="6"/>
      <c r="V39" s="6"/>
      <c r="W39" s="6"/>
      <c r="X39" s="6"/>
      <c r="Y39" s="6"/>
      <c r="Z39" s="6"/>
      <c r="AA39" s="6"/>
      <c r="AB39" s="6"/>
    </row>
    <row r="40" spans="1:28" ht="12.75" customHeight="1">
      <c r="A40" s="5"/>
      <c r="B40" s="5">
        <f t="shared" si="0"/>
        <v>0</v>
      </c>
      <c r="C40" s="6"/>
      <c r="D40" s="5"/>
      <c r="E40" s="6"/>
      <c r="F40" s="6"/>
      <c r="G40" s="6"/>
      <c r="H40" s="6"/>
      <c r="I40" s="6"/>
      <c r="J40" s="6"/>
      <c r="K40" s="6"/>
      <c r="L40" s="6"/>
      <c r="M40" s="6"/>
      <c r="N40" s="6"/>
      <c r="O40" s="6"/>
      <c r="P40" s="6"/>
      <c r="Q40" s="6"/>
      <c r="R40" s="38"/>
      <c r="S40" s="6"/>
      <c r="T40" s="6"/>
      <c r="U40" s="6"/>
      <c r="V40" s="6"/>
      <c r="W40" s="6"/>
      <c r="X40" s="6"/>
      <c r="Y40" s="6"/>
      <c r="Z40" s="6"/>
      <c r="AA40" s="6"/>
      <c r="AB40" s="6"/>
    </row>
    <row r="41" spans="1:28" ht="12.75" customHeight="1">
      <c r="A41" s="5" t="s">
        <v>43</v>
      </c>
      <c r="B41" s="5">
        <f t="shared" si="0"/>
        <v>0</v>
      </c>
      <c r="C41" s="6"/>
      <c r="D41" s="5"/>
      <c r="E41" s="6"/>
      <c r="F41" s="6"/>
      <c r="G41" s="6"/>
      <c r="H41" s="6"/>
      <c r="I41" s="6"/>
      <c r="J41" s="6"/>
      <c r="K41" s="6"/>
      <c r="L41" s="6"/>
      <c r="M41" s="6"/>
      <c r="N41" s="6"/>
      <c r="O41" s="6"/>
      <c r="P41" s="6"/>
      <c r="Q41" s="6"/>
      <c r="R41" s="38"/>
      <c r="S41" s="6"/>
      <c r="T41" s="6"/>
      <c r="U41" s="6"/>
      <c r="V41" s="6"/>
      <c r="W41" s="6"/>
      <c r="X41" s="6"/>
      <c r="Y41" s="6"/>
      <c r="Z41" s="6"/>
      <c r="AA41" s="6"/>
      <c r="AB41" s="6"/>
    </row>
    <row r="42" spans="1:28" ht="12.75" customHeight="1">
      <c r="A42" s="4" t="s">
        <v>44</v>
      </c>
      <c r="B42" s="5">
        <f t="shared" si="0"/>
        <v>3</v>
      </c>
      <c r="C42" s="5">
        <v>3</v>
      </c>
      <c r="D42" s="5"/>
      <c r="E42" s="6"/>
      <c r="F42" s="6"/>
      <c r="G42" s="6"/>
      <c r="H42" s="6"/>
      <c r="I42" s="6"/>
      <c r="J42" s="6"/>
      <c r="K42" s="6"/>
      <c r="L42" s="6"/>
      <c r="M42" s="6"/>
      <c r="N42" s="6"/>
      <c r="O42" s="6"/>
      <c r="P42" s="6"/>
      <c r="Q42" s="6"/>
      <c r="R42" s="38"/>
      <c r="S42" s="6"/>
      <c r="T42" s="6"/>
      <c r="U42" s="6"/>
      <c r="V42" s="6"/>
      <c r="W42" s="6"/>
      <c r="X42" s="6"/>
      <c r="Y42" s="6"/>
      <c r="Z42" s="6"/>
      <c r="AA42" s="6"/>
      <c r="AB42" s="6"/>
    </row>
    <row r="43" spans="1:28" ht="12.75" customHeight="1">
      <c r="A43" s="5" t="s">
        <v>45</v>
      </c>
      <c r="B43" s="5">
        <f t="shared" si="0"/>
        <v>0</v>
      </c>
      <c r="C43" s="6"/>
      <c r="D43" s="5"/>
      <c r="E43" s="6"/>
      <c r="F43" s="6"/>
      <c r="G43" s="6"/>
      <c r="H43" s="6"/>
      <c r="I43" s="6"/>
      <c r="J43" s="6"/>
      <c r="K43" s="6"/>
      <c r="L43" s="6"/>
      <c r="M43" s="6"/>
      <c r="N43" s="6"/>
      <c r="O43" s="6"/>
      <c r="P43" s="6"/>
      <c r="Q43" s="6"/>
      <c r="R43" s="38"/>
      <c r="S43" s="6"/>
      <c r="T43" s="6"/>
      <c r="U43" s="6"/>
      <c r="V43" s="6"/>
      <c r="W43" s="6"/>
      <c r="X43" s="6"/>
      <c r="Y43" s="6"/>
      <c r="Z43" s="6"/>
      <c r="AA43" s="6"/>
      <c r="AB43" s="6"/>
    </row>
    <row r="44" spans="1:28" ht="12.75" customHeight="1">
      <c r="A44" s="73" t="s">
        <v>131</v>
      </c>
      <c r="B44" s="5">
        <f t="shared" si="0"/>
        <v>2</v>
      </c>
      <c r="C44" s="17"/>
      <c r="D44" s="17"/>
      <c r="E44" s="17"/>
      <c r="F44" s="17"/>
      <c r="G44" s="17"/>
      <c r="H44" s="17">
        <v>1</v>
      </c>
      <c r="I44" s="17"/>
      <c r="J44" s="17"/>
      <c r="K44" s="17"/>
      <c r="L44" s="17"/>
      <c r="M44" s="17"/>
      <c r="N44" s="17"/>
      <c r="O44" s="17"/>
      <c r="P44" s="6"/>
      <c r="Q44" s="6"/>
      <c r="R44" s="38">
        <v>1</v>
      </c>
      <c r="S44" s="6"/>
      <c r="T44" s="6"/>
      <c r="U44" s="6"/>
      <c r="V44" s="6"/>
      <c r="W44" s="6"/>
      <c r="X44" s="6"/>
      <c r="Y44" s="6"/>
      <c r="Z44" s="6"/>
      <c r="AA44" s="6"/>
      <c r="AB44" s="6"/>
    </row>
    <row r="45" spans="1:28" ht="12.75" customHeight="1">
      <c r="A45" s="5" t="s">
        <v>47</v>
      </c>
      <c r="B45" s="5">
        <f t="shared" si="0"/>
        <v>0</v>
      </c>
      <c r="C45" s="6"/>
      <c r="D45" s="5"/>
      <c r="E45" s="6"/>
      <c r="F45" s="6"/>
      <c r="G45" s="6"/>
      <c r="H45" s="6"/>
      <c r="I45" s="6"/>
      <c r="J45" s="6"/>
      <c r="K45" s="6"/>
      <c r="L45" s="6"/>
      <c r="M45" s="6"/>
      <c r="N45" s="6"/>
      <c r="O45" s="6"/>
      <c r="P45" s="6"/>
      <c r="Q45" s="6"/>
      <c r="R45" s="38"/>
      <c r="S45" s="6"/>
      <c r="T45" s="6"/>
      <c r="U45" s="6"/>
      <c r="V45" s="6"/>
      <c r="W45" s="6"/>
      <c r="X45" s="6"/>
      <c r="Y45" s="6"/>
      <c r="Z45" s="6"/>
      <c r="AA45" s="6"/>
      <c r="AB45" s="6"/>
    </row>
    <row r="46" spans="1:28" ht="12.75" customHeight="1">
      <c r="A46" s="5" t="s">
        <v>48</v>
      </c>
      <c r="B46" s="5">
        <f t="shared" si="0"/>
        <v>0</v>
      </c>
      <c r="C46" s="6"/>
      <c r="D46" s="5"/>
      <c r="E46" s="6"/>
      <c r="F46" s="6"/>
      <c r="G46" s="6"/>
      <c r="H46" s="6"/>
      <c r="I46" s="6"/>
      <c r="J46" s="6"/>
      <c r="K46" s="6"/>
      <c r="L46" s="6"/>
      <c r="M46" s="6"/>
      <c r="N46" s="6"/>
      <c r="O46" s="6"/>
      <c r="P46" s="6"/>
      <c r="Q46" s="6"/>
      <c r="R46" s="38"/>
      <c r="S46" s="6"/>
      <c r="T46" s="6"/>
      <c r="U46" s="6"/>
      <c r="V46" s="6"/>
      <c r="W46" s="6"/>
      <c r="X46" s="6"/>
      <c r="Y46" s="6"/>
      <c r="Z46" s="6"/>
      <c r="AA46" s="6"/>
      <c r="AB46" s="6"/>
    </row>
    <row r="47" spans="1:28" ht="12.75" customHeight="1">
      <c r="A47" s="5" t="s">
        <v>49</v>
      </c>
      <c r="B47" s="5">
        <f t="shared" si="0"/>
        <v>0</v>
      </c>
      <c r="C47" s="6"/>
      <c r="D47" s="5"/>
      <c r="E47" s="6"/>
      <c r="F47" s="6"/>
      <c r="G47" s="6"/>
      <c r="H47" s="6"/>
      <c r="I47" s="6"/>
      <c r="J47" s="6"/>
      <c r="K47" s="6"/>
      <c r="L47" s="6"/>
      <c r="M47" s="6"/>
      <c r="N47" s="6"/>
      <c r="O47" s="6"/>
      <c r="P47" s="6"/>
      <c r="Q47" s="6"/>
      <c r="R47" s="38"/>
      <c r="S47" s="6"/>
      <c r="T47" s="6"/>
      <c r="U47" s="6"/>
      <c r="V47" s="6"/>
      <c r="W47" s="6"/>
      <c r="X47" s="6"/>
      <c r="Y47" s="6"/>
      <c r="Z47" s="6"/>
      <c r="AA47" s="6"/>
      <c r="AB47" s="6"/>
    </row>
    <row r="48" spans="1:28" ht="12.75" customHeight="1">
      <c r="A48" s="5" t="s">
        <v>50</v>
      </c>
      <c r="B48" s="5">
        <f t="shared" si="0"/>
        <v>0</v>
      </c>
      <c r="C48" s="6"/>
      <c r="D48" s="5"/>
      <c r="E48" s="6"/>
      <c r="F48" s="6"/>
      <c r="G48" s="6"/>
      <c r="H48" s="6"/>
      <c r="I48" s="6"/>
      <c r="J48" s="6"/>
      <c r="K48" s="6"/>
      <c r="L48" s="6"/>
      <c r="M48" s="6"/>
      <c r="N48" s="6"/>
      <c r="O48" s="6"/>
      <c r="P48" s="6"/>
      <c r="Q48" s="6"/>
      <c r="R48" s="38"/>
      <c r="S48" s="6"/>
      <c r="T48" s="6"/>
      <c r="U48" s="6"/>
      <c r="V48" s="6"/>
      <c r="W48" s="6"/>
      <c r="X48" s="6"/>
      <c r="Y48" s="6"/>
      <c r="Z48" s="6"/>
      <c r="AA48" s="6"/>
      <c r="AB48" s="6"/>
    </row>
    <row r="49" spans="1:28" ht="12.75" customHeight="1">
      <c r="A49" s="4" t="s">
        <v>51</v>
      </c>
      <c r="B49" s="5">
        <f t="shared" si="0"/>
        <v>2</v>
      </c>
      <c r="C49" s="5">
        <v>1</v>
      </c>
      <c r="D49" s="5"/>
      <c r="E49" s="6"/>
      <c r="F49" s="6"/>
      <c r="G49" s="6"/>
      <c r="H49" s="6"/>
      <c r="I49" s="6"/>
      <c r="J49" s="6"/>
      <c r="K49" s="6"/>
      <c r="L49" s="5">
        <v>1</v>
      </c>
      <c r="M49" s="6"/>
      <c r="N49" s="6"/>
      <c r="O49" s="6"/>
      <c r="P49" s="6"/>
      <c r="Q49" s="6"/>
      <c r="R49" s="38"/>
      <c r="S49" s="6"/>
      <c r="T49" s="6"/>
      <c r="U49" s="6"/>
      <c r="V49" s="6"/>
      <c r="W49" s="6"/>
      <c r="X49" s="6"/>
      <c r="Y49" s="6"/>
      <c r="Z49" s="6"/>
      <c r="AA49" s="6"/>
      <c r="AB49" s="6"/>
    </row>
    <row r="50" spans="1:28" ht="12.75" customHeight="1">
      <c r="A50" s="4" t="s">
        <v>52</v>
      </c>
      <c r="B50" s="5">
        <f t="shared" si="0"/>
        <v>2</v>
      </c>
      <c r="C50" s="6"/>
      <c r="D50" s="5"/>
      <c r="E50" s="6"/>
      <c r="F50" s="6"/>
      <c r="G50" s="6"/>
      <c r="H50" s="5">
        <v>2</v>
      </c>
      <c r="I50" s="6"/>
      <c r="J50" s="6"/>
      <c r="K50" s="6"/>
      <c r="L50" s="6"/>
      <c r="M50" s="6"/>
      <c r="N50" s="6"/>
      <c r="O50" s="6"/>
      <c r="P50" s="6"/>
      <c r="Q50" s="6"/>
      <c r="R50" s="38"/>
      <c r="S50" s="6"/>
      <c r="T50" s="6"/>
      <c r="U50" s="6"/>
      <c r="V50" s="6"/>
      <c r="W50" s="6"/>
      <c r="X50" s="6"/>
      <c r="Y50" s="6"/>
      <c r="Z50" s="6"/>
      <c r="AA50" s="6"/>
      <c r="AB50" s="6"/>
    </row>
    <row r="51" spans="1:28" ht="12.75" customHeight="1">
      <c r="A51" s="5"/>
      <c r="B51" s="5">
        <f t="shared" si="0"/>
        <v>0</v>
      </c>
      <c r="C51" s="6"/>
      <c r="D51" s="5"/>
      <c r="E51" s="6"/>
      <c r="F51" s="6"/>
      <c r="G51" s="6"/>
      <c r="H51" s="6"/>
      <c r="I51" s="6"/>
      <c r="J51" s="6"/>
      <c r="K51" s="6"/>
      <c r="L51" s="6"/>
      <c r="M51" s="6"/>
      <c r="N51" s="6"/>
      <c r="O51" s="6"/>
      <c r="P51" s="6"/>
      <c r="Q51" s="6"/>
      <c r="R51" s="38"/>
      <c r="S51" s="6"/>
      <c r="T51" s="6"/>
      <c r="U51" s="6"/>
      <c r="V51" s="6"/>
      <c r="W51" s="6"/>
      <c r="X51" s="6"/>
      <c r="Y51" s="6"/>
      <c r="Z51" s="6"/>
      <c r="AA51" s="6"/>
      <c r="AB51" s="6"/>
    </row>
    <row r="52" spans="1:28" ht="12.75" customHeight="1">
      <c r="A52" s="4" t="s">
        <v>53</v>
      </c>
      <c r="B52" s="5">
        <f t="shared" si="0"/>
        <v>1</v>
      </c>
      <c r="C52" s="5">
        <v>1</v>
      </c>
      <c r="D52" s="5"/>
      <c r="E52" s="6"/>
      <c r="F52" s="6"/>
      <c r="G52" s="6"/>
      <c r="H52" s="6"/>
      <c r="I52" s="6"/>
      <c r="J52" s="6"/>
      <c r="K52" s="6"/>
      <c r="L52" s="6"/>
      <c r="M52" s="6"/>
      <c r="N52" s="6"/>
      <c r="O52" s="6"/>
      <c r="P52" s="6"/>
      <c r="Q52" s="6"/>
      <c r="R52" s="38"/>
      <c r="S52" s="6"/>
      <c r="T52" s="6"/>
      <c r="U52" s="6"/>
      <c r="V52" s="6"/>
      <c r="W52" s="6"/>
      <c r="X52" s="6"/>
      <c r="Y52" s="6"/>
      <c r="Z52" s="6"/>
      <c r="AA52" s="6"/>
      <c r="AB52" s="6"/>
    </row>
    <row r="53" spans="1:28" ht="12.75" customHeight="1">
      <c r="A53" s="4" t="s">
        <v>54</v>
      </c>
      <c r="B53" s="5">
        <f t="shared" si="0"/>
        <v>5</v>
      </c>
      <c r="C53" s="6"/>
      <c r="D53" s="5"/>
      <c r="E53" s="6"/>
      <c r="F53" s="6"/>
      <c r="G53" s="5">
        <v>4</v>
      </c>
      <c r="H53" s="5">
        <v>1</v>
      </c>
      <c r="I53" s="6"/>
      <c r="J53" s="6"/>
      <c r="K53" s="6"/>
      <c r="L53" s="6"/>
      <c r="M53" s="6"/>
      <c r="N53" s="6"/>
      <c r="O53" s="6"/>
      <c r="P53" s="6"/>
      <c r="Q53" s="6"/>
      <c r="R53" s="38"/>
      <c r="S53" s="6"/>
      <c r="T53" s="6"/>
      <c r="U53" s="6"/>
      <c r="V53" s="6"/>
      <c r="W53" s="6"/>
      <c r="X53" s="6"/>
      <c r="Y53" s="6"/>
      <c r="Z53" s="6"/>
      <c r="AA53" s="6"/>
      <c r="AB53" s="6"/>
    </row>
    <row r="54" spans="1:28" ht="12.75" customHeight="1">
      <c r="A54" s="4" t="s">
        <v>55</v>
      </c>
      <c r="B54" s="5">
        <f t="shared" si="0"/>
        <v>1</v>
      </c>
      <c r="C54" s="5">
        <v>1</v>
      </c>
      <c r="D54" s="5"/>
      <c r="E54" s="6"/>
      <c r="F54" s="6"/>
      <c r="G54" s="6"/>
      <c r="H54" s="6"/>
      <c r="I54" s="6"/>
      <c r="J54" s="6"/>
      <c r="K54" s="6"/>
      <c r="L54" s="6"/>
      <c r="M54" s="6"/>
      <c r="N54" s="6"/>
      <c r="O54" s="6"/>
      <c r="P54" s="6"/>
      <c r="Q54" s="6"/>
      <c r="R54" s="38"/>
      <c r="S54" s="6"/>
      <c r="T54" s="6"/>
      <c r="U54" s="6"/>
      <c r="V54" s="6"/>
      <c r="W54" s="6"/>
      <c r="X54" s="6"/>
      <c r="Y54" s="6"/>
      <c r="Z54" s="6"/>
      <c r="AA54" s="6"/>
      <c r="AB54" s="6"/>
    </row>
    <row r="55" spans="1:28" ht="12.75" customHeight="1">
      <c r="A55" s="5" t="s">
        <v>56</v>
      </c>
      <c r="B55" s="5">
        <f t="shared" si="0"/>
        <v>0</v>
      </c>
      <c r="C55" s="6"/>
      <c r="D55" s="5"/>
      <c r="E55" s="6"/>
      <c r="F55" s="6"/>
      <c r="G55" s="6"/>
      <c r="H55" s="6"/>
      <c r="I55" s="6"/>
      <c r="J55" s="6"/>
      <c r="K55" s="6"/>
      <c r="L55" s="6"/>
      <c r="M55" s="6"/>
      <c r="N55" s="6"/>
      <c r="O55" s="6"/>
      <c r="P55" s="6"/>
      <c r="Q55" s="6"/>
      <c r="R55" s="38"/>
      <c r="S55" s="6"/>
      <c r="T55" s="6"/>
      <c r="U55" s="6"/>
      <c r="V55" s="6"/>
      <c r="W55" s="6"/>
      <c r="X55" s="6"/>
      <c r="Y55" s="6"/>
      <c r="Z55" s="6"/>
      <c r="AA55" s="6"/>
      <c r="AB55" s="6"/>
    </row>
    <row r="56" spans="1:28" ht="12.75" customHeight="1">
      <c r="A56" s="5"/>
      <c r="B56" s="5">
        <f t="shared" si="0"/>
        <v>0</v>
      </c>
      <c r="C56" s="6"/>
      <c r="D56" s="5"/>
      <c r="E56" s="6"/>
      <c r="F56" s="6"/>
      <c r="G56" s="6"/>
      <c r="H56" s="6"/>
      <c r="I56" s="6"/>
      <c r="J56" s="6"/>
      <c r="K56" s="6"/>
      <c r="L56" s="6"/>
      <c r="M56" s="6"/>
      <c r="N56" s="6"/>
      <c r="O56" s="6"/>
      <c r="P56" s="6"/>
      <c r="Q56" s="6"/>
      <c r="R56" s="38"/>
      <c r="S56" s="6"/>
      <c r="T56" s="6"/>
      <c r="U56" s="6"/>
      <c r="V56" s="6"/>
      <c r="W56" s="6"/>
      <c r="X56" s="6"/>
      <c r="Y56" s="6"/>
      <c r="Z56" s="6"/>
      <c r="AA56" s="6"/>
      <c r="AB56" s="6"/>
    </row>
    <row r="57" spans="1:28" ht="12.75" customHeight="1">
      <c r="A57" s="4" t="s">
        <v>57</v>
      </c>
      <c r="B57" s="5">
        <f t="shared" si="0"/>
        <v>8</v>
      </c>
      <c r="C57" s="6"/>
      <c r="D57" s="5"/>
      <c r="E57" s="6"/>
      <c r="F57" s="6"/>
      <c r="G57" s="6"/>
      <c r="H57" s="5">
        <v>4</v>
      </c>
      <c r="I57" s="5">
        <v>3</v>
      </c>
      <c r="J57" s="6"/>
      <c r="K57" s="5">
        <v>1</v>
      </c>
      <c r="L57" s="6"/>
      <c r="M57" s="6"/>
      <c r="N57" s="6"/>
      <c r="O57" s="6"/>
      <c r="P57" s="6"/>
      <c r="Q57" s="6"/>
      <c r="R57" s="38"/>
      <c r="S57" s="6"/>
      <c r="T57" s="6"/>
      <c r="U57" s="6"/>
      <c r="V57" s="6"/>
      <c r="W57" s="6"/>
      <c r="X57" s="6"/>
      <c r="Y57" s="6"/>
      <c r="Z57" s="6"/>
      <c r="AA57" s="6"/>
      <c r="AB57" s="6"/>
    </row>
    <row r="58" spans="1:28" ht="12.75" customHeight="1">
      <c r="A58" s="4" t="s">
        <v>58</v>
      </c>
      <c r="B58" s="5">
        <f t="shared" si="0"/>
        <v>4</v>
      </c>
      <c r="C58" s="6"/>
      <c r="D58" s="5"/>
      <c r="E58" s="6"/>
      <c r="F58" s="5">
        <v>3</v>
      </c>
      <c r="G58" s="5">
        <v>1</v>
      </c>
      <c r="H58" s="6"/>
      <c r="I58" s="6"/>
      <c r="J58" s="6"/>
      <c r="K58" s="6"/>
      <c r="L58" s="6"/>
      <c r="M58" s="6"/>
      <c r="N58" s="6"/>
      <c r="O58" s="6"/>
      <c r="P58" s="6"/>
      <c r="Q58" s="6"/>
      <c r="R58" s="38"/>
      <c r="S58" s="6"/>
      <c r="T58" s="6"/>
      <c r="U58" s="6"/>
      <c r="V58" s="6"/>
      <c r="W58" s="6"/>
      <c r="X58" s="6"/>
      <c r="Y58" s="6"/>
      <c r="Z58" s="6"/>
      <c r="AA58" s="6"/>
      <c r="AB58" s="6"/>
    </row>
    <row r="59" spans="1:28" ht="12.75" customHeight="1">
      <c r="A59" s="5" t="s">
        <v>59</v>
      </c>
      <c r="B59" s="5">
        <f t="shared" si="0"/>
        <v>0</v>
      </c>
      <c r="C59" s="6"/>
      <c r="D59" s="5"/>
      <c r="E59" s="6"/>
      <c r="F59" s="6"/>
      <c r="G59" s="6"/>
      <c r="H59" s="6"/>
      <c r="I59" s="6"/>
      <c r="J59" s="6"/>
      <c r="K59" s="6"/>
      <c r="L59" s="6"/>
      <c r="M59" s="6"/>
      <c r="N59" s="6"/>
      <c r="O59" s="6"/>
      <c r="P59" s="6"/>
      <c r="Q59" s="6"/>
      <c r="R59" s="38"/>
      <c r="S59" s="6"/>
      <c r="T59" s="6"/>
      <c r="U59" s="6"/>
      <c r="V59" s="6"/>
      <c r="W59" s="6"/>
      <c r="X59" s="6"/>
      <c r="Y59" s="6"/>
      <c r="Z59" s="6"/>
      <c r="AA59" s="6"/>
      <c r="AB59" s="6"/>
    </row>
    <row r="60" spans="1:28" ht="12.75" customHeight="1">
      <c r="A60" s="4" t="s">
        <v>61</v>
      </c>
      <c r="B60" s="5">
        <f t="shared" si="0"/>
        <v>81</v>
      </c>
      <c r="C60" s="5">
        <v>6</v>
      </c>
      <c r="D60" s="5"/>
      <c r="E60" s="5">
        <v>5</v>
      </c>
      <c r="F60" s="6"/>
      <c r="G60" s="5">
        <v>9</v>
      </c>
      <c r="H60" s="5">
        <v>20</v>
      </c>
      <c r="I60" s="5">
        <v>23</v>
      </c>
      <c r="J60" s="5">
        <v>4</v>
      </c>
      <c r="K60" s="6"/>
      <c r="L60" s="6"/>
      <c r="M60" s="5">
        <v>7</v>
      </c>
      <c r="N60" s="6"/>
      <c r="O60" s="6"/>
      <c r="P60" s="6"/>
      <c r="Q60" s="6"/>
      <c r="R60" s="38">
        <v>7</v>
      </c>
      <c r="S60" s="6"/>
      <c r="T60" s="6"/>
      <c r="U60" s="6"/>
      <c r="V60" s="6"/>
      <c r="W60" s="6"/>
      <c r="X60" s="6"/>
      <c r="Y60" s="6"/>
      <c r="Z60" s="6"/>
      <c r="AA60" s="6"/>
      <c r="AB60" s="6"/>
    </row>
    <row r="61" spans="1:28" ht="12.75" customHeight="1">
      <c r="A61" s="5"/>
      <c r="B61" s="5">
        <f t="shared" si="0"/>
        <v>0</v>
      </c>
      <c r="C61" s="6"/>
      <c r="D61" s="5"/>
      <c r="E61" s="6"/>
      <c r="F61" s="6"/>
      <c r="G61" s="6"/>
      <c r="H61" s="6"/>
      <c r="I61" s="6"/>
      <c r="J61" s="6"/>
      <c r="K61" s="6"/>
      <c r="L61" s="6"/>
      <c r="M61" s="6"/>
      <c r="N61" s="6"/>
      <c r="O61" s="6"/>
      <c r="P61" s="6"/>
      <c r="Q61" s="6"/>
      <c r="R61" s="38"/>
      <c r="S61" s="6"/>
      <c r="T61" s="6"/>
      <c r="U61" s="6"/>
      <c r="V61" s="6"/>
      <c r="W61" s="6"/>
      <c r="X61" s="6"/>
      <c r="Y61" s="6"/>
      <c r="Z61" s="6"/>
      <c r="AA61" s="6"/>
      <c r="AB61" s="6"/>
    </row>
    <row r="62" spans="1:28" ht="12.75" customHeight="1">
      <c r="A62" s="4" t="s">
        <v>62</v>
      </c>
      <c r="B62" s="5">
        <f t="shared" si="0"/>
        <v>118</v>
      </c>
      <c r="C62" s="5">
        <v>10</v>
      </c>
      <c r="D62" s="5"/>
      <c r="E62" s="5">
        <v>4</v>
      </c>
      <c r="F62" s="5">
        <v>4</v>
      </c>
      <c r="G62" s="5">
        <v>4</v>
      </c>
      <c r="H62" s="5">
        <v>33</v>
      </c>
      <c r="I62" s="5">
        <v>17</v>
      </c>
      <c r="J62" s="5">
        <v>6</v>
      </c>
      <c r="K62" s="5">
        <v>20</v>
      </c>
      <c r="L62" s="5">
        <v>6</v>
      </c>
      <c r="M62" s="5">
        <v>2</v>
      </c>
      <c r="N62" s="5">
        <v>3</v>
      </c>
      <c r="O62" s="6"/>
      <c r="P62" s="6"/>
      <c r="Q62" s="5">
        <v>4</v>
      </c>
      <c r="R62" s="38">
        <v>5</v>
      </c>
      <c r="S62" s="6"/>
      <c r="T62" s="6"/>
      <c r="U62" s="6"/>
      <c r="V62" s="6"/>
      <c r="W62" s="6"/>
      <c r="X62" s="6"/>
      <c r="Y62" s="6"/>
      <c r="Z62" s="6"/>
      <c r="AA62" s="6"/>
      <c r="AB62" s="6"/>
    </row>
    <row r="63" spans="1:28" ht="12.75" customHeight="1">
      <c r="A63" s="5"/>
      <c r="B63" s="5">
        <f t="shared" si="0"/>
        <v>0</v>
      </c>
      <c r="C63" s="6"/>
      <c r="D63" s="5"/>
      <c r="E63" s="6"/>
      <c r="F63" s="6"/>
      <c r="G63" s="6"/>
      <c r="H63" s="6"/>
      <c r="I63" s="6"/>
      <c r="J63" s="6"/>
      <c r="K63" s="6"/>
      <c r="L63" s="6"/>
      <c r="M63" s="6"/>
      <c r="N63" s="6"/>
      <c r="O63" s="6"/>
      <c r="P63" s="6"/>
      <c r="Q63" s="6"/>
      <c r="R63" s="38"/>
      <c r="S63" s="6"/>
      <c r="T63" s="6"/>
      <c r="U63" s="6"/>
      <c r="V63" s="6"/>
      <c r="W63" s="6"/>
      <c r="X63" s="6"/>
      <c r="Y63" s="6"/>
      <c r="Z63" s="6"/>
      <c r="AA63" s="6"/>
      <c r="AB63" s="6"/>
    </row>
    <row r="64" spans="1:28" ht="12.75" customHeight="1">
      <c r="A64" s="4" t="s">
        <v>63</v>
      </c>
      <c r="B64" s="5">
        <f t="shared" si="0"/>
        <v>3</v>
      </c>
      <c r="C64" s="5">
        <v>1</v>
      </c>
      <c r="D64" s="5"/>
      <c r="E64" s="5">
        <v>1</v>
      </c>
      <c r="F64" s="6"/>
      <c r="G64" s="6"/>
      <c r="H64" s="6"/>
      <c r="I64" s="6"/>
      <c r="J64" s="6"/>
      <c r="K64" s="5">
        <v>1</v>
      </c>
      <c r="L64" s="6"/>
      <c r="M64" s="6"/>
      <c r="N64" s="6"/>
      <c r="O64" s="6"/>
      <c r="P64" s="6"/>
      <c r="Q64" s="6"/>
      <c r="R64" s="38"/>
      <c r="S64" s="6"/>
      <c r="T64" s="6"/>
      <c r="U64" s="6"/>
      <c r="V64" s="6"/>
      <c r="W64" s="6"/>
      <c r="X64" s="6"/>
      <c r="Y64" s="6"/>
      <c r="Z64" s="6"/>
      <c r="AA64" s="6"/>
      <c r="AB64" s="6"/>
    </row>
    <row r="65" spans="1:28" ht="12.75" customHeight="1">
      <c r="A65" s="5" t="s">
        <v>64</v>
      </c>
      <c r="B65" s="5">
        <f t="shared" si="0"/>
        <v>0</v>
      </c>
      <c r="C65" s="6"/>
      <c r="D65" s="5"/>
      <c r="E65" s="6"/>
      <c r="F65" s="6"/>
      <c r="G65" s="6"/>
      <c r="H65" s="6"/>
      <c r="I65" s="6"/>
      <c r="J65" s="6"/>
      <c r="K65" s="6"/>
      <c r="L65" s="6"/>
      <c r="M65" s="6"/>
      <c r="N65" s="6"/>
      <c r="O65" s="6"/>
      <c r="P65" s="6"/>
      <c r="Q65" s="6"/>
      <c r="R65" s="38"/>
      <c r="S65" s="6"/>
      <c r="T65" s="6"/>
      <c r="U65" s="6"/>
      <c r="V65" s="6"/>
      <c r="W65" s="6"/>
      <c r="X65" s="6"/>
      <c r="Y65" s="6"/>
      <c r="Z65" s="6"/>
      <c r="AA65" s="6"/>
      <c r="AB65" s="6"/>
    </row>
    <row r="66" spans="1:28" ht="12.75" customHeight="1">
      <c r="A66" s="58" t="s">
        <v>417</v>
      </c>
      <c r="B66" s="5">
        <f t="shared" si="0"/>
        <v>0</v>
      </c>
      <c r="C66" s="17"/>
      <c r="D66" s="17"/>
      <c r="E66" s="17"/>
      <c r="F66" s="17"/>
      <c r="G66" s="17"/>
      <c r="H66" s="17"/>
      <c r="I66" s="17"/>
      <c r="J66" s="17"/>
      <c r="K66" s="17"/>
      <c r="L66" s="17"/>
      <c r="M66" s="17"/>
      <c r="N66" s="17"/>
      <c r="O66" s="17"/>
      <c r="P66" s="6"/>
      <c r="Q66" s="6"/>
      <c r="R66" s="38"/>
      <c r="S66" s="6"/>
      <c r="T66" s="6"/>
      <c r="U66" s="6"/>
      <c r="V66" s="6"/>
      <c r="W66" s="6"/>
      <c r="X66" s="6"/>
      <c r="Y66" s="6"/>
      <c r="Z66" s="6"/>
      <c r="AA66" s="6"/>
      <c r="AB66" s="6"/>
    </row>
    <row r="67" spans="1:28" ht="12.75" customHeight="1">
      <c r="A67" s="5" t="s">
        <v>67</v>
      </c>
      <c r="B67" s="5">
        <f t="shared" si="0"/>
        <v>0</v>
      </c>
      <c r="C67" s="6"/>
      <c r="D67" s="5"/>
      <c r="E67" s="6"/>
      <c r="F67" s="6"/>
      <c r="G67" s="6"/>
      <c r="H67" s="6"/>
      <c r="I67" s="6"/>
      <c r="J67" s="6"/>
      <c r="K67" s="6"/>
      <c r="L67" s="6"/>
      <c r="M67" s="6"/>
      <c r="N67" s="6"/>
      <c r="O67" s="6"/>
      <c r="P67" s="6"/>
      <c r="Q67" s="6"/>
      <c r="R67" s="38"/>
      <c r="S67" s="6"/>
      <c r="T67" s="6"/>
      <c r="U67" s="6"/>
      <c r="V67" s="6"/>
      <c r="W67" s="6"/>
      <c r="X67" s="6"/>
      <c r="Y67" s="6"/>
      <c r="Z67" s="6"/>
      <c r="AA67" s="6"/>
      <c r="AB67" s="6"/>
    </row>
    <row r="68" spans="1:28" ht="12.75" customHeight="1">
      <c r="A68" s="4" t="s">
        <v>69</v>
      </c>
      <c r="B68" s="5">
        <f t="shared" si="0"/>
        <v>2</v>
      </c>
      <c r="C68" s="6"/>
      <c r="D68" s="5"/>
      <c r="E68" s="6"/>
      <c r="F68" s="6"/>
      <c r="G68" s="6"/>
      <c r="H68" s="6"/>
      <c r="I68" s="6"/>
      <c r="J68" s="6"/>
      <c r="K68" s="6"/>
      <c r="L68" s="6"/>
      <c r="M68" s="6"/>
      <c r="N68" s="5">
        <v>2</v>
      </c>
      <c r="O68" s="6"/>
      <c r="P68" s="6"/>
      <c r="Q68" s="6"/>
      <c r="R68" s="38"/>
      <c r="S68" s="6"/>
      <c r="T68" s="6"/>
      <c r="U68" s="6"/>
      <c r="V68" s="6"/>
      <c r="W68" s="6"/>
      <c r="X68" s="6"/>
      <c r="Y68" s="6"/>
      <c r="Z68" s="6"/>
      <c r="AA68" s="6"/>
      <c r="AB68" s="6"/>
    </row>
    <row r="69" spans="1:28" ht="12.75" customHeight="1">
      <c r="A69" s="5" t="s">
        <v>72</v>
      </c>
      <c r="B69" s="5">
        <f t="shared" si="0"/>
        <v>0</v>
      </c>
      <c r="C69" s="6"/>
      <c r="D69" s="5"/>
      <c r="E69" s="6"/>
      <c r="F69" s="6"/>
      <c r="G69" s="6"/>
      <c r="H69" s="6"/>
      <c r="I69" s="6"/>
      <c r="J69" s="6"/>
      <c r="K69" s="6"/>
      <c r="L69" s="6"/>
      <c r="M69" s="6"/>
      <c r="N69" s="6"/>
      <c r="O69" s="6"/>
      <c r="P69" s="6"/>
      <c r="Q69" s="6"/>
      <c r="R69" s="38"/>
      <c r="S69" s="6"/>
      <c r="T69" s="6"/>
      <c r="U69" s="6"/>
      <c r="V69" s="6"/>
      <c r="W69" s="6"/>
      <c r="X69" s="6"/>
      <c r="Y69" s="6"/>
      <c r="Z69" s="6"/>
      <c r="AA69" s="6"/>
      <c r="AB69" s="6"/>
    </row>
    <row r="70" spans="1:28" ht="12.75" customHeight="1">
      <c r="A70" s="5" t="s">
        <v>74</v>
      </c>
      <c r="B70" s="5">
        <f t="shared" si="0"/>
        <v>0</v>
      </c>
      <c r="C70" s="6"/>
      <c r="D70" s="5"/>
      <c r="E70" s="6"/>
      <c r="F70" s="6"/>
      <c r="G70" s="6"/>
      <c r="H70" s="6"/>
      <c r="I70" s="6"/>
      <c r="J70" s="6"/>
      <c r="K70" s="6"/>
      <c r="L70" s="6"/>
      <c r="M70" s="6"/>
      <c r="N70" s="6"/>
      <c r="O70" s="6"/>
      <c r="P70" s="6"/>
      <c r="Q70" s="6"/>
      <c r="R70" s="38"/>
      <c r="S70" s="6"/>
      <c r="T70" s="6"/>
      <c r="U70" s="6"/>
      <c r="V70" s="6"/>
      <c r="W70" s="6"/>
      <c r="X70" s="6"/>
      <c r="Y70" s="6"/>
      <c r="Z70" s="6"/>
      <c r="AA70" s="6"/>
      <c r="AB70" s="6"/>
    </row>
    <row r="71" spans="1:28" ht="12.75" customHeight="1">
      <c r="A71" s="4" t="s">
        <v>75</v>
      </c>
      <c r="B71" s="5">
        <f t="shared" si="0"/>
        <v>1</v>
      </c>
      <c r="C71" s="6"/>
      <c r="D71" s="5"/>
      <c r="E71" s="6"/>
      <c r="F71" s="6"/>
      <c r="G71" s="6"/>
      <c r="H71" s="6"/>
      <c r="I71" s="6"/>
      <c r="J71" s="6"/>
      <c r="K71" s="6"/>
      <c r="L71" s="6"/>
      <c r="M71" s="6"/>
      <c r="N71" s="6"/>
      <c r="O71" s="6"/>
      <c r="P71" s="6"/>
      <c r="Q71" s="6"/>
      <c r="R71" s="38">
        <v>1</v>
      </c>
      <c r="S71" s="6"/>
      <c r="T71" s="6"/>
      <c r="U71" s="6"/>
      <c r="V71" s="6"/>
      <c r="W71" s="6"/>
      <c r="X71" s="6"/>
      <c r="Y71" s="6"/>
      <c r="Z71" s="6"/>
      <c r="AA71" s="6"/>
      <c r="AB71" s="6"/>
    </row>
    <row r="72" spans="1:28" ht="12.75" customHeight="1">
      <c r="A72" s="4" t="s">
        <v>78</v>
      </c>
      <c r="B72" s="5">
        <f t="shared" si="0"/>
        <v>1</v>
      </c>
      <c r="C72" s="6"/>
      <c r="D72" s="5"/>
      <c r="E72" s="6"/>
      <c r="F72" s="6"/>
      <c r="G72" s="5">
        <v>1</v>
      </c>
      <c r="H72" s="6"/>
      <c r="I72" s="6"/>
      <c r="J72" s="6"/>
      <c r="K72" s="6"/>
      <c r="L72" s="6"/>
      <c r="M72" s="6"/>
      <c r="N72" s="6"/>
      <c r="O72" s="6"/>
      <c r="P72" s="6"/>
      <c r="Q72" s="6"/>
      <c r="R72" s="38"/>
      <c r="S72" s="6"/>
      <c r="T72" s="6"/>
      <c r="U72" s="6"/>
      <c r="V72" s="6"/>
      <c r="W72" s="6"/>
      <c r="X72" s="6"/>
      <c r="Y72" s="6"/>
      <c r="Z72" s="6"/>
      <c r="AA72" s="6"/>
      <c r="AB72" s="6"/>
    </row>
    <row r="73" spans="1:28" ht="12.75" customHeight="1">
      <c r="A73" s="5" t="s">
        <v>79</v>
      </c>
      <c r="B73" s="5">
        <f t="shared" si="0"/>
        <v>0</v>
      </c>
      <c r="C73" s="6"/>
      <c r="D73" s="5"/>
      <c r="E73" s="6"/>
      <c r="F73" s="6"/>
      <c r="G73" s="6"/>
      <c r="H73" s="6"/>
      <c r="I73" s="6"/>
      <c r="J73" s="6"/>
      <c r="K73" s="6"/>
      <c r="L73" s="6"/>
      <c r="M73" s="6"/>
      <c r="N73" s="6"/>
      <c r="O73" s="6"/>
      <c r="P73" s="6"/>
      <c r="Q73" s="6"/>
      <c r="R73" s="38"/>
      <c r="S73" s="6"/>
      <c r="T73" s="6"/>
      <c r="U73" s="6"/>
      <c r="V73" s="6"/>
      <c r="W73" s="6"/>
      <c r="X73" s="6"/>
      <c r="Y73" s="6"/>
      <c r="Z73" s="6"/>
      <c r="AA73" s="6"/>
      <c r="AB73" s="6"/>
    </row>
    <row r="74" spans="1:28" ht="12.75" customHeight="1">
      <c r="A74" s="5" t="s">
        <v>80</v>
      </c>
      <c r="B74" s="5">
        <f t="shared" si="0"/>
        <v>0</v>
      </c>
      <c r="C74" s="6"/>
      <c r="D74" s="5"/>
      <c r="E74" s="6"/>
      <c r="F74" s="6"/>
      <c r="G74" s="6"/>
      <c r="H74" s="6"/>
      <c r="I74" s="6"/>
      <c r="J74" s="6"/>
      <c r="K74" s="6"/>
      <c r="L74" s="6"/>
      <c r="M74" s="6"/>
      <c r="N74" s="6"/>
      <c r="O74" s="6"/>
      <c r="P74" s="6"/>
      <c r="Q74" s="6"/>
      <c r="R74" s="38"/>
      <c r="S74" s="6"/>
      <c r="T74" s="6"/>
      <c r="U74" s="6"/>
      <c r="V74" s="6"/>
      <c r="W74" s="6"/>
      <c r="X74" s="6"/>
      <c r="Y74" s="6"/>
      <c r="Z74" s="6"/>
      <c r="AA74" s="6"/>
      <c r="AB74" s="6"/>
    </row>
    <row r="75" spans="1:28" ht="12.75" customHeight="1">
      <c r="A75" s="73" t="s">
        <v>418</v>
      </c>
      <c r="B75" s="5">
        <f t="shared" si="0"/>
        <v>6</v>
      </c>
      <c r="C75" s="17"/>
      <c r="D75" s="17"/>
      <c r="E75" s="17"/>
      <c r="F75" s="17"/>
      <c r="G75" s="17"/>
      <c r="H75" s="17"/>
      <c r="I75" s="17">
        <v>6</v>
      </c>
      <c r="J75" s="17"/>
      <c r="K75" s="17"/>
      <c r="L75" s="17"/>
      <c r="M75" s="17"/>
      <c r="N75" s="17"/>
      <c r="O75" s="17"/>
      <c r="P75" s="6"/>
      <c r="Q75" s="6"/>
      <c r="R75" s="38"/>
      <c r="S75" s="6"/>
      <c r="T75" s="6"/>
      <c r="U75" s="6"/>
      <c r="V75" s="6"/>
      <c r="W75" s="6"/>
      <c r="X75" s="6"/>
      <c r="Y75" s="6"/>
      <c r="Z75" s="6"/>
      <c r="AA75" s="6"/>
      <c r="AB75" s="6"/>
    </row>
    <row r="76" spans="1:28" ht="12.75" customHeight="1">
      <c r="A76" s="5"/>
      <c r="B76" s="4"/>
      <c r="C76" s="6"/>
      <c r="D76" s="5"/>
      <c r="E76" s="6"/>
      <c r="F76" s="6"/>
      <c r="G76" s="6"/>
      <c r="H76" s="6"/>
      <c r="I76" s="6"/>
      <c r="J76" s="6"/>
      <c r="K76" s="6"/>
      <c r="L76" s="6"/>
      <c r="M76" s="6"/>
      <c r="N76" s="6"/>
      <c r="O76" s="6"/>
      <c r="P76" s="6"/>
      <c r="Q76" s="6"/>
      <c r="R76" s="38"/>
      <c r="S76" s="6"/>
      <c r="T76" s="6"/>
      <c r="U76" s="6"/>
      <c r="V76" s="6"/>
      <c r="W76" s="6"/>
      <c r="X76" s="6"/>
      <c r="Y76" s="6"/>
      <c r="Z76" s="6"/>
      <c r="AA76" s="6"/>
      <c r="AB76" s="6"/>
    </row>
    <row r="77" spans="1:28" ht="12.75" customHeight="1">
      <c r="A77" s="21" t="s">
        <v>138</v>
      </c>
      <c r="B77" s="15">
        <f>SUM(C77:S77)</f>
        <v>461</v>
      </c>
      <c r="C77" s="21">
        <f t="shared" ref="C77:R77" si="1">SUM(C4:C75)</f>
        <v>50</v>
      </c>
      <c r="D77" s="21">
        <f t="shared" si="1"/>
        <v>0</v>
      </c>
      <c r="E77" s="21">
        <f t="shared" si="1"/>
        <v>19</v>
      </c>
      <c r="F77" s="21">
        <f t="shared" si="1"/>
        <v>12</v>
      </c>
      <c r="G77" s="21">
        <f t="shared" si="1"/>
        <v>33</v>
      </c>
      <c r="H77" s="21">
        <f t="shared" si="1"/>
        <v>145</v>
      </c>
      <c r="I77" s="21">
        <f t="shared" si="1"/>
        <v>57</v>
      </c>
      <c r="J77" s="21">
        <f t="shared" si="1"/>
        <v>15</v>
      </c>
      <c r="K77" s="21">
        <f t="shared" si="1"/>
        <v>46</v>
      </c>
      <c r="L77" s="21">
        <f t="shared" si="1"/>
        <v>15</v>
      </c>
      <c r="M77" s="21">
        <f t="shared" si="1"/>
        <v>22</v>
      </c>
      <c r="N77" s="21">
        <f t="shared" si="1"/>
        <v>5</v>
      </c>
      <c r="O77" s="21">
        <f t="shared" si="1"/>
        <v>0</v>
      </c>
      <c r="P77" s="21">
        <f t="shared" si="1"/>
        <v>0</v>
      </c>
      <c r="Q77" s="21">
        <f t="shared" si="1"/>
        <v>10</v>
      </c>
      <c r="R77" s="41">
        <f t="shared" si="1"/>
        <v>32</v>
      </c>
      <c r="S77" s="6"/>
      <c r="T77" s="6"/>
      <c r="U77" s="6"/>
      <c r="V77" s="6"/>
      <c r="W77" s="6"/>
      <c r="X77" s="6"/>
      <c r="Y77" s="6"/>
      <c r="Z77" s="6"/>
      <c r="AA77" s="6"/>
      <c r="AB77" s="6"/>
    </row>
    <row r="78" spans="1:28" ht="12.75" customHeight="1">
      <c r="A78" s="5"/>
      <c r="B78" s="5"/>
      <c r="C78" s="6"/>
      <c r="D78" s="5"/>
      <c r="E78" s="6"/>
      <c r="F78" s="6"/>
      <c r="G78" s="6"/>
      <c r="H78" s="6"/>
      <c r="I78" s="6"/>
      <c r="J78" s="6"/>
      <c r="K78" s="6"/>
      <c r="L78" s="6"/>
      <c r="M78" s="6"/>
      <c r="N78" s="6"/>
      <c r="O78" s="6"/>
      <c r="P78" s="6"/>
      <c r="Q78" s="6"/>
      <c r="R78" s="38"/>
      <c r="S78" s="6"/>
      <c r="T78" s="6"/>
      <c r="U78" s="6"/>
      <c r="V78" s="6"/>
      <c r="W78" s="6"/>
      <c r="X78" s="6"/>
      <c r="Y78" s="6"/>
      <c r="Z78" s="6"/>
      <c r="AA78" s="6"/>
      <c r="AB78" s="6"/>
    </row>
    <row r="79" spans="1:28" ht="12.75" customHeight="1">
      <c r="A79" s="5" t="s">
        <v>139</v>
      </c>
      <c r="B79" s="5">
        <v>15</v>
      </c>
      <c r="C79" s="5">
        <v>8</v>
      </c>
      <c r="D79" s="5"/>
      <c r="E79" s="5">
        <v>3</v>
      </c>
      <c r="F79" s="5">
        <v>1</v>
      </c>
      <c r="G79" s="5">
        <v>3</v>
      </c>
      <c r="H79" s="5">
        <v>3</v>
      </c>
      <c r="I79" s="5">
        <v>2</v>
      </c>
      <c r="J79" s="5">
        <v>1</v>
      </c>
      <c r="K79" s="5">
        <v>1</v>
      </c>
      <c r="L79" s="5">
        <v>7</v>
      </c>
      <c r="M79" s="5">
        <v>2</v>
      </c>
      <c r="N79" s="5">
        <v>2</v>
      </c>
      <c r="O79" s="6"/>
      <c r="P79" s="6"/>
      <c r="Q79" s="5">
        <v>1</v>
      </c>
      <c r="R79" s="38">
        <v>3</v>
      </c>
      <c r="S79" s="6"/>
      <c r="T79" s="6"/>
      <c r="U79" s="6"/>
      <c r="V79" s="6"/>
      <c r="W79" s="6"/>
      <c r="X79" s="6"/>
      <c r="Y79" s="6"/>
      <c r="Z79" s="6"/>
      <c r="AA79" s="6"/>
      <c r="AB79" s="6"/>
    </row>
    <row r="80" spans="1:28" ht="12.75" customHeight="1">
      <c r="A80" s="5" t="s">
        <v>140</v>
      </c>
      <c r="B80" s="5">
        <f>SUM(C80:R80)</f>
        <v>12.2</v>
      </c>
      <c r="C80" s="5">
        <v>3</v>
      </c>
      <c r="D80" s="5"/>
      <c r="E80" s="5">
        <v>0.25</v>
      </c>
      <c r="F80" s="5">
        <v>0.15</v>
      </c>
      <c r="G80" s="5">
        <v>0.5</v>
      </c>
      <c r="H80" s="5">
        <v>2.2999999999999998</v>
      </c>
      <c r="I80" s="5">
        <v>1</v>
      </c>
      <c r="J80" s="5">
        <v>0.5</v>
      </c>
      <c r="K80" s="5">
        <v>1.5</v>
      </c>
      <c r="L80" s="5">
        <v>1</v>
      </c>
      <c r="M80" s="5">
        <v>0.5</v>
      </c>
      <c r="N80" s="5">
        <v>0.5</v>
      </c>
      <c r="O80" s="6"/>
      <c r="P80" s="6"/>
      <c r="Q80" s="5">
        <v>0.25</v>
      </c>
      <c r="R80" s="38">
        <v>0.75</v>
      </c>
      <c r="S80" s="6"/>
      <c r="T80" s="6"/>
      <c r="U80" s="6"/>
      <c r="V80" s="6"/>
      <c r="W80" s="6"/>
      <c r="X80" s="6"/>
      <c r="Y80" s="6"/>
      <c r="Z80" s="6"/>
      <c r="AA80" s="6"/>
      <c r="AB80" s="6"/>
    </row>
    <row r="81" spans="1:28" ht="12.75" customHeight="1">
      <c r="A81" s="21" t="s">
        <v>141</v>
      </c>
      <c r="B81" s="21">
        <f>SUM(C81:Q81)</f>
        <v>46.55</v>
      </c>
      <c r="C81" s="21">
        <f t="shared" ref="C81:R81" si="2">C79*C80</f>
        <v>24</v>
      </c>
      <c r="D81" s="21">
        <f t="shared" si="2"/>
        <v>0</v>
      </c>
      <c r="E81" s="21">
        <f t="shared" si="2"/>
        <v>0.75</v>
      </c>
      <c r="F81" s="21">
        <f t="shared" si="2"/>
        <v>0.15</v>
      </c>
      <c r="G81" s="21">
        <f t="shared" si="2"/>
        <v>1.5</v>
      </c>
      <c r="H81" s="21">
        <f t="shared" si="2"/>
        <v>6.8999999999999995</v>
      </c>
      <c r="I81" s="21">
        <f t="shared" si="2"/>
        <v>2</v>
      </c>
      <c r="J81" s="21">
        <f t="shared" si="2"/>
        <v>0.5</v>
      </c>
      <c r="K81" s="21">
        <f t="shared" si="2"/>
        <v>1.5</v>
      </c>
      <c r="L81" s="21">
        <f t="shared" si="2"/>
        <v>7</v>
      </c>
      <c r="M81" s="21">
        <f t="shared" si="2"/>
        <v>1</v>
      </c>
      <c r="N81" s="21">
        <f t="shared" si="2"/>
        <v>1</v>
      </c>
      <c r="O81" s="21">
        <f t="shared" si="2"/>
        <v>0</v>
      </c>
      <c r="P81" s="21">
        <f t="shared" si="2"/>
        <v>0</v>
      </c>
      <c r="Q81" s="21">
        <f t="shared" si="2"/>
        <v>0.25</v>
      </c>
      <c r="R81" s="41">
        <f t="shared" si="2"/>
        <v>2.25</v>
      </c>
      <c r="S81" s="6"/>
      <c r="T81" s="6"/>
      <c r="U81" s="6"/>
      <c r="V81" s="6"/>
      <c r="W81" s="6"/>
      <c r="X81" s="6"/>
      <c r="Y81" s="6"/>
      <c r="Z81" s="6"/>
      <c r="AA81" s="6"/>
      <c r="AB81" s="6"/>
    </row>
    <row r="82" spans="1:28" ht="12.75" customHeight="1">
      <c r="A82" s="5"/>
      <c r="B82" s="5"/>
      <c r="C82" s="6"/>
      <c r="D82" s="5"/>
      <c r="E82" s="6"/>
      <c r="F82" s="6"/>
      <c r="G82" s="6"/>
      <c r="H82" s="6"/>
      <c r="I82" s="6"/>
      <c r="J82" s="6"/>
      <c r="K82" s="6"/>
      <c r="L82" s="6"/>
      <c r="M82" s="6"/>
      <c r="N82" s="6"/>
      <c r="O82" s="6"/>
      <c r="P82" s="6"/>
      <c r="Q82" s="6"/>
      <c r="R82" s="38"/>
      <c r="S82" s="6"/>
      <c r="T82" s="6"/>
      <c r="U82" s="6"/>
      <c r="V82" s="6"/>
      <c r="W82" s="6"/>
      <c r="X82" s="6"/>
      <c r="Y82" s="6"/>
      <c r="Z82" s="6"/>
      <c r="AA82" s="6"/>
      <c r="AB82" s="6"/>
    </row>
    <row r="83" spans="1:28" ht="12.75" customHeight="1">
      <c r="A83" s="21" t="s">
        <v>142</v>
      </c>
      <c r="B83" s="50">
        <f t="shared" ref="B83:R83" si="3">B77/B80</f>
        <v>37.786885245901644</v>
      </c>
      <c r="C83" s="50">
        <f t="shared" si="3"/>
        <v>16.666666666666668</v>
      </c>
      <c r="D83" s="50" t="e">
        <f t="shared" si="3"/>
        <v>#DIV/0!</v>
      </c>
      <c r="E83" s="50">
        <f t="shared" si="3"/>
        <v>76</v>
      </c>
      <c r="F83" s="50">
        <f t="shared" si="3"/>
        <v>80</v>
      </c>
      <c r="G83" s="50">
        <f t="shared" si="3"/>
        <v>66</v>
      </c>
      <c r="H83" s="50">
        <f t="shared" si="3"/>
        <v>63.04347826086957</v>
      </c>
      <c r="I83" s="50">
        <f t="shared" si="3"/>
        <v>57</v>
      </c>
      <c r="J83" s="50">
        <f t="shared" si="3"/>
        <v>30</v>
      </c>
      <c r="K83" s="50">
        <f t="shared" si="3"/>
        <v>30.666666666666668</v>
      </c>
      <c r="L83" s="50">
        <f t="shared" si="3"/>
        <v>15</v>
      </c>
      <c r="M83" s="50">
        <f t="shared" si="3"/>
        <v>44</v>
      </c>
      <c r="N83" s="50">
        <f t="shared" si="3"/>
        <v>10</v>
      </c>
      <c r="O83" s="50" t="e">
        <f t="shared" si="3"/>
        <v>#DIV/0!</v>
      </c>
      <c r="P83" s="50" t="e">
        <f t="shared" si="3"/>
        <v>#DIV/0!</v>
      </c>
      <c r="Q83" s="50">
        <f t="shared" si="3"/>
        <v>40</v>
      </c>
      <c r="R83" s="50">
        <f t="shared" si="3"/>
        <v>42.666666666666664</v>
      </c>
      <c r="S83" s="6"/>
      <c r="T83" s="6"/>
      <c r="U83" s="6"/>
      <c r="V83" s="6"/>
      <c r="W83" s="6"/>
      <c r="X83" s="6"/>
      <c r="Y83" s="6"/>
      <c r="Z83" s="6"/>
      <c r="AA83" s="6"/>
      <c r="AB83" s="6"/>
    </row>
    <row r="84" spans="1:28" ht="12.75" customHeight="1">
      <c r="A84" s="21" t="s">
        <v>143</v>
      </c>
      <c r="B84" s="50">
        <f t="shared" ref="B84:R84" si="4">B77/B81</f>
        <v>9.9033297529538142</v>
      </c>
      <c r="C84" s="50">
        <f t="shared" si="4"/>
        <v>2.0833333333333335</v>
      </c>
      <c r="D84" s="50" t="e">
        <f t="shared" si="4"/>
        <v>#DIV/0!</v>
      </c>
      <c r="E84" s="50">
        <f t="shared" si="4"/>
        <v>25.333333333333332</v>
      </c>
      <c r="F84" s="50">
        <f t="shared" si="4"/>
        <v>80</v>
      </c>
      <c r="G84" s="50">
        <f t="shared" si="4"/>
        <v>22</v>
      </c>
      <c r="H84" s="50">
        <f t="shared" si="4"/>
        <v>21.014492753623191</v>
      </c>
      <c r="I84" s="50">
        <f t="shared" si="4"/>
        <v>28.5</v>
      </c>
      <c r="J84" s="50">
        <f t="shared" si="4"/>
        <v>30</v>
      </c>
      <c r="K84" s="50">
        <f t="shared" si="4"/>
        <v>30.666666666666668</v>
      </c>
      <c r="L84" s="50">
        <f t="shared" si="4"/>
        <v>2.1428571428571428</v>
      </c>
      <c r="M84" s="50">
        <f t="shared" si="4"/>
        <v>22</v>
      </c>
      <c r="N84" s="50">
        <f t="shared" si="4"/>
        <v>5</v>
      </c>
      <c r="O84" s="50" t="e">
        <f t="shared" si="4"/>
        <v>#DIV/0!</v>
      </c>
      <c r="P84" s="50" t="e">
        <f t="shared" si="4"/>
        <v>#DIV/0!</v>
      </c>
      <c r="Q84" s="50">
        <f t="shared" si="4"/>
        <v>40</v>
      </c>
      <c r="R84" s="50">
        <f t="shared" si="4"/>
        <v>14.222222222222221</v>
      </c>
      <c r="S84" s="6"/>
      <c r="T84" s="6"/>
      <c r="U84" s="6"/>
      <c r="V84" s="6"/>
      <c r="W84" s="6"/>
      <c r="X84" s="6"/>
      <c r="Y84" s="6"/>
      <c r="Z84" s="6"/>
      <c r="AA84" s="6"/>
      <c r="AB84" s="6"/>
    </row>
    <row r="85" spans="1:28" ht="12.75" customHeight="1">
      <c r="A85" s="5"/>
      <c r="B85" s="5"/>
      <c r="C85" s="6"/>
      <c r="D85" s="5"/>
      <c r="E85" s="6"/>
      <c r="F85" s="6"/>
      <c r="G85" s="6"/>
      <c r="H85" s="6"/>
      <c r="I85" s="6"/>
      <c r="J85" s="6"/>
      <c r="K85" s="6"/>
      <c r="L85" s="6"/>
      <c r="M85" s="6"/>
      <c r="N85" s="6"/>
      <c r="O85" s="6"/>
      <c r="P85" s="6"/>
      <c r="Q85" s="6"/>
      <c r="R85" s="38"/>
      <c r="S85" s="6"/>
      <c r="T85" s="6"/>
      <c r="U85" s="6"/>
      <c r="V85" s="6"/>
      <c r="W85" s="6"/>
      <c r="X85" s="6"/>
      <c r="Y85" s="6"/>
      <c r="Z85" s="6"/>
      <c r="AA85" s="6"/>
      <c r="AB85" s="6"/>
    </row>
    <row r="86" spans="1:28" ht="12.75" customHeight="1">
      <c r="A86" s="5" t="s">
        <v>144</v>
      </c>
      <c r="B86" s="21">
        <f t="shared" ref="B86:R86" si="5">COUNTIF(B4:B75,"&gt;0")</f>
        <v>31</v>
      </c>
      <c r="C86" s="21">
        <f t="shared" si="5"/>
        <v>12</v>
      </c>
      <c r="D86" s="21">
        <f t="shared" si="5"/>
        <v>0</v>
      </c>
      <c r="E86" s="21">
        <f t="shared" si="5"/>
        <v>8</v>
      </c>
      <c r="F86" s="21">
        <f t="shared" si="5"/>
        <v>5</v>
      </c>
      <c r="G86" s="21">
        <f t="shared" si="5"/>
        <v>12</v>
      </c>
      <c r="H86" s="21">
        <f t="shared" si="5"/>
        <v>19</v>
      </c>
      <c r="I86" s="21">
        <f t="shared" si="5"/>
        <v>9</v>
      </c>
      <c r="J86" s="21">
        <f t="shared" si="5"/>
        <v>4</v>
      </c>
      <c r="K86" s="21">
        <f t="shared" si="5"/>
        <v>10</v>
      </c>
      <c r="L86" s="21">
        <f t="shared" si="5"/>
        <v>5</v>
      </c>
      <c r="M86" s="21">
        <f t="shared" si="5"/>
        <v>9</v>
      </c>
      <c r="N86" s="21">
        <f t="shared" si="5"/>
        <v>2</v>
      </c>
      <c r="O86" s="21">
        <f t="shared" si="5"/>
        <v>0</v>
      </c>
      <c r="P86" s="21">
        <f t="shared" si="5"/>
        <v>0</v>
      </c>
      <c r="Q86" s="21">
        <f t="shared" si="5"/>
        <v>4</v>
      </c>
      <c r="R86" s="21">
        <f t="shared" si="5"/>
        <v>12</v>
      </c>
      <c r="S86" s="6"/>
      <c r="T86" s="6"/>
      <c r="U86" s="6"/>
      <c r="V86" s="6"/>
      <c r="W86" s="6"/>
      <c r="X86" s="6"/>
      <c r="Y86" s="6"/>
      <c r="Z86" s="6"/>
      <c r="AA86" s="6"/>
      <c r="AB86" s="6"/>
    </row>
    <row r="87" spans="1:28" ht="12.75" customHeight="1">
      <c r="A87" s="5" t="s">
        <v>145</v>
      </c>
      <c r="B87" s="21">
        <f t="shared" ref="B87:R87" si="6">COUNTIF(B30,"&gt;0")+COUNTIF(B34,"&gt;0")+COUNTIF(B44,"&gt;0")+COUNTIF(B66,"&gt;0")+COUNTIF(B75,"&gt;0")</f>
        <v>4</v>
      </c>
      <c r="C87" s="21">
        <f t="shared" si="6"/>
        <v>1</v>
      </c>
      <c r="D87" s="21">
        <f t="shared" si="6"/>
        <v>0</v>
      </c>
      <c r="E87" s="21">
        <f t="shared" si="6"/>
        <v>0</v>
      </c>
      <c r="F87" s="21">
        <f t="shared" si="6"/>
        <v>1</v>
      </c>
      <c r="G87" s="21">
        <f t="shared" si="6"/>
        <v>1</v>
      </c>
      <c r="H87" s="21">
        <f t="shared" si="6"/>
        <v>3</v>
      </c>
      <c r="I87" s="21">
        <f t="shared" si="6"/>
        <v>2</v>
      </c>
      <c r="J87" s="21">
        <f t="shared" si="6"/>
        <v>0</v>
      </c>
      <c r="K87" s="21">
        <f t="shared" si="6"/>
        <v>1</v>
      </c>
      <c r="L87" s="21">
        <f t="shared" si="6"/>
        <v>0</v>
      </c>
      <c r="M87" s="21">
        <f t="shared" si="6"/>
        <v>2</v>
      </c>
      <c r="N87" s="21">
        <f t="shared" si="6"/>
        <v>0</v>
      </c>
      <c r="O87" s="21">
        <f t="shared" si="6"/>
        <v>0</v>
      </c>
      <c r="P87" s="21">
        <f t="shared" si="6"/>
        <v>0</v>
      </c>
      <c r="Q87" s="21">
        <f t="shared" si="6"/>
        <v>0</v>
      </c>
      <c r="R87" s="21">
        <f t="shared" si="6"/>
        <v>2</v>
      </c>
      <c r="S87" s="6"/>
      <c r="T87" s="6"/>
      <c r="U87" s="6"/>
      <c r="V87" s="6"/>
      <c r="W87" s="6"/>
      <c r="X87" s="6"/>
      <c r="Y87" s="6"/>
      <c r="Z87" s="6"/>
      <c r="AA87" s="6"/>
      <c r="AB87" s="6"/>
    </row>
    <row r="88" spans="1:28" ht="12.75" customHeight="1">
      <c r="A88" s="5" t="s">
        <v>146</v>
      </c>
      <c r="B88" s="21">
        <f t="shared" ref="B88:R88" si="7">B86-B87</f>
        <v>27</v>
      </c>
      <c r="C88" s="21">
        <f t="shared" si="7"/>
        <v>11</v>
      </c>
      <c r="D88" s="21">
        <f t="shared" si="7"/>
        <v>0</v>
      </c>
      <c r="E88" s="21">
        <f t="shared" si="7"/>
        <v>8</v>
      </c>
      <c r="F88" s="21">
        <f t="shared" si="7"/>
        <v>4</v>
      </c>
      <c r="G88" s="21">
        <f t="shared" si="7"/>
        <v>11</v>
      </c>
      <c r="H88" s="21">
        <f t="shared" si="7"/>
        <v>16</v>
      </c>
      <c r="I88" s="21">
        <f t="shared" si="7"/>
        <v>7</v>
      </c>
      <c r="J88" s="21">
        <f t="shared" si="7"/>
        <v>4</v>
      </c>
      <c r="K88" s="21">
        <f t="shared" si="7"/>
        <v>9</v>
      </c>
      <c r="L88" s="21">
        <f t="shared" si="7"/>
        <v>5</v>
      </c>
      <c r="M88" s="21">
        <f t="shared" si="7"/>
        <v>7</v>
      </c>
      <c r="N88" s="21">
        <f t="shared" si="7"/>
        <v>2</v>
      </c>
      <c r="O88" s="21">
        <f t="shared" si="7"/>
        <v>0</v>
      </c>
      <c r="P88" s="21">
        <f t="shared" si="7"/>
        <v>0</v>
      </c>
      <c r="Q88" s="21">
        <f t="shared" si="7"/>
        <v>4</v>
      </c>
      <c r="R88" s="21">
        <f t="shared" si="7"/>
        <v>10</v>
      </c>
      <c r="S88" s="6"/>
      <c r="T88" s="6"/>
      <c r="U88" s="6"/>
      <c r="V88" s="6"/>
      <c r="W88" s="6"/>
      <c r="X88" s="6"/>
      <c r="Y88" s="6"/>
      <c r="Z88" s="6"/>
      <c r="AA88" s="6"/>
      <c r="AB88" s="6"/>
    </row>
    <row r="89" spans="1:28" ht="12.75" customHeight="1">
      <c r="A89" s="5"/>
      <c r="B89" s="5"/>
      <c r="C89" s="6"/>
      <c r="D89" s="5"/>
      <c r="E89" s="6"/>
      <c r="F89" s="6"/>
      <c r="G89" s="6"/>
      <c r="H89" s="6"/>
      <c r="I89" s="6"/>
      <c r="J89" s="6"/>
      <c r="K89" s="6"/>
      <c r="L89" s="6"/>
      <c r="M89" s="6"/>
      <c r="N89" s="6"/>
      <c r="O89" s="6"/>
      <c r="P89" s="6"/>
      <c r="Q89" s="6"/>
      <c r="R89" s="38"/>
      <c r="S89" s="6"/>
      <c r="T89" s="6"/>
      <c r="U89" s="6"/>
      <c r="V89" s="6"/>
      <c r="W89" s="6"/>
      <c r="X89" s="6"/>
      <c r="Y89" s="6"/>
      <c r="Z89" s="6"/>
      <c r="AA89" s="6"/>
      <c r="AB89" s="6"/>
    </row>
    <row r="90" spans="1:28" ht="12.75" customHeight="1">
      <c r="A90" s="21" t="s">
        <v>147</v>
      </c>
      <c r="B90" s="50">
        <f t="shared" ref="B90:R90" si="8">B86/B80</f>
        <v>2.540983606557377</v>
      </c>
      <c r="C90" s="50">
        <f t="shared" si="8"/>
        <v>4</v>
      </c>
      <c r="D90" s="50" t="e">
        <f t="shared" si="8"/>
        <v>#DIV/0!</v>
      </c>
      <c r="E90" s="50">
        <f t="shared" si="8"/>
        <v>32</v>
      </c>
      <c r="F90" s="50">
        <f t="shared" si="8"/>
        <v>33.333333333333336</v>
      </c>
      <c r="G90" s="50">
        <f t="shared" si="8"/>
        <v>24</v>
      </c>
      <c r="H90" s="50">
        <f t="shared" si="8"/>
        <v>8.2608695652173925</v>
      </c>
      <c r="I90" s="50">
        <f t="shared" si="8"/>
        <v>9</v>
      </c>
      <c r="J90" s="50">
        <f t="shared" si="8"/>
        <v>8</v>
      </c>
      <c r="K90" s="50">
        <f t="shared" si="8"/>
        <v>6.666666666666667</v>
      </c>
      <c r="L90" s="50">
        <f t="shared" si="8"/>
        <v>5</v>
      </c>
      <c r="M90" s="50">
        <f t="shared" si="8"/>
        <v>18</v>
      </c>
      <c r="N90" s="50">
        <f t="shared" si="8"/>
        <v>4</v>
      </c>
      <c r="O90" s="50" t="e">
        <f t="shared" si="8"/>
        <v>#DIV/0!</v>
      </c>
      <c r="P90" s="50" t="e">
        <f t="shared" si="8"/>
        <v>#DIV/0!</v>
      </c>
      <c r="Q90" s="50">
        <f t="shared" si="8"/>
        <v>16</v>
      </c>
      <c r="R90" s="50">
        <f t="shared" si="8"/>
        <v>16</v>
      </c>
      <c r="S90" s="6"/>
      <c r="T90" s="6"/>
      <c r="U90" s="6"/>
      <c r="V90" s="6"/>
      <c r="W90" s="6"/>
      <c r="X90" s="6"/>
      <c r="Y90" s="6"/>
      <c r="Z90" s="6"/>
      <c r="AA90" s="6"/>
      <c r="AB90" s="6"/>
    </row>
    <row r="91" spans="1:28" ht="12.75" customHeight="1">
      <c r="A91" s="21" t="s">
        <v>148</v>
      </c>
      <c r="B91" s="50">
        <f t="shared" ref="B91:R91" si="9">B86/B81</f>
        <v>0.66595059076262086</v>
      </c>
      <c r="C91" s="50">
        <f t="shared" si="9"/>
        <v>0.5</v>
      </c>
      <c r="D91" s="50" t="e">
        <f t="shared" si="9"/>
        <v>#DIV/0!</v>
      </c>
      <c r="E91" s="50">
        <f t="shared" si="9"/>
        <v>10.666666666666666</v>
      </c>
      <c r="F91" s="50">
        <f t="shared" si="9"/>
        <v>33.333333333333336</v>
      </c>
      <c r="G91" s="50">
        <f t="shared" si="9"/>
        <v>8</v>
      </c>
      <c r="H91" s="50">
        <f t="shared" si="9"/>
        <v>2.7536231884057973</v>
      </c>
      <c r="I91" s="50">
        <f t="shared" si="9"/>
        <v>4.5</v>
      </c>
      <c r="J91" s="50">
        <f t="shared" si="9"/>
        <v>8</v>
      </c>
      <c r="K91" s="50">
        <f t="shared" si="9"/>
        <v>6.666666666666667</v>
      </c>
      <c r="L91" s="50">
        <f t="shared" si="9"/>
        <v>0.7142857142857143</v>
      </c>
      <c r="M91" s="50">
        <f t="shared" si="9"/>
        <v>9</v>
      </c>
      <c r="N91" s="50">
        <f t="shared" si="9"/>
        <v>2</v>
      </c>
      <c r="O91" s="50" t="e">
        <f t="shared" si="9"/>
        <v>#DIV/0!</v>
      </c>
      <c r="P91" s="50" t="e">
        <f t="shared" si="9"/>
        <v>#DIV/0!</v>
      </c>
      <c r="Q91" s="50">
        <f t="shared" si="9"/>
        <v>16</v>
      </c>
      <c r="R91" s="50">
        <f t="shared" si="9"/>
        <v>5.333333333333333</v>
      </c>
      <c r="S91" s="6"/>
      <c r="T91" s="6"/>
      <c r="U91" s="6"/>
      <c r="V91" s="6"/>
      <c r="W91" s="6"/>
      <c r="X91" s="6"/>
      <c r="Y91" s="6"/>
      <c r="Z91" s="6"/>
      <c r="AA91" s="6"/>
      <c r="AB91" s="6"/>
    </row>
    <row r="92" spans="1:28" ht="12.75" customHeight="1">
      <c r="A92" s="5" t="s">
        <v>149</v>
      </c>
      <c r="B92" s="5"/>
      <c r="C92" s="5" t="s">
        <v>504</v>
      </c>
      <c r="D92" s="5"/>
      <c r="E92" s="5" t="s">
        <v>505</v>
      </c>
      <c r="F92" s="5" t="s">
        <v>506</v>
      </c>
      <c r="G92" s="5" t="s">
        <v>507</v>
      </c>
      <c r="H92" s="5" t="s">
        <v>508</v>
      </c>
      <c r="I92" s="65" t="s">
        <v>509</v>
      </c>
      <c r="J92" s="5" t="s">
        <v>510</v>
      </c>
      <c r="K92" s="5" t="s">
        <v>511</v>
      </c>
      <c r="L92" s="5" t="s">
        <v>512</v>
      </c>
      <c r="M92" s="5" t="s">
        <v>513</v>
      </c>
      <c r="N92" s="5" t="s">
        <v>514</v>
      </c>
      <c r="O92" s="5"/>
      <c r="P92" s="5"/>
      <c r="Q92" s="5" t="s">
        <v>515</v>
      </c>
      <c r="R92" s="38" t="s">
        <v>516</v>
      </c>
      <c r="S92" s="6"/>
      <c r="T92" s="6"/>
      <c r="U92" s="6"/>
      <c r="V92" s="6"/>
      <c r="W92" s="6"/>
      <c r="X92" s="6"/>
      <c r="Y92" s="6"/>
      <c r="Z92" s="6"/>
      <c r="AA92" s="6"/>
      <c r="AB92" s="6"/>
    </row>
    <row r="93" spans="1:28" ht="12.75" customHeight="1">
      <c r="A93" s="7" t="s">
        <v>517</v>
      </c>
      <c r="B93" s="7"/>
      <c r="C93" s="7" t="s">
        <v>518</v>
      </c>
      <c r="D93" s="7" t="s">
        <v>519</v>
      </c>
      <c r="E93" s="7" t="s">
        <v>520</v>
      </c>
      <c r="F93" s="7" t="s">
        <v>459</v>
      </c>
      <c r="G93" s="7" t="s">
        <v>520</v>
      </c>
      <c r="H93" s="7" t="s">
        <v>520</v>
      </c>
      <c r="I93" s="7" t="s">
        <v>521</v>
      </c>
      <c r="J93" s="7" t="s">
        <v>462</v>
      </c>
      <c r="K93" s="7" t="s">
        <v>522</v>
      </c>
      <c r="L93" s="7" t="s">
        <v>523</v>
      </c>
      <c r="M93" s="7" t="s">
        <v>524</v>
      </c>
      <c r="N93" s="7" t="s">
        <v>525</v>
      </c>
      <c r="O93" s="7" t="s">
        <v>519</v>
      </c>
      <c r="P93" s="7" t="s">
        <v>519</v>
      </c>
      <c r="Q93" s="7" t="s">
        <v>459</v>
      </c>
      <c r="R93" s="7" t="s">
        <v>526</v>
      </c>
      <c r="S93" s="6"/>
      <c r="T93" s="6"/>
      <c r="U93" s="6"/>
      <c r="V93" s="6"/>
      <c r="W93" s="6"/>
      <c r="X93" s="6"/>
      <c r="Y93" s="6"/>
      <c r="Z93" s="6"/>
      <c r="AA93" s="6"/>
      <c r="AB93" s="6"/>
    </row>
    <row r="94" spans="1:28" ht="12.75" customHeight="1">
      <c r="A94" s="5" t="s">
        <v>167</v>
      </c>
      <c r="B94" s="5">
        <f t="shared" ref="B94:B96" si="10">SUM(C94:S94)</f>
        <v>9.1999999999999993</v>
      </c>
      <c r="C94" s="5">
        <v>1.5</v>
      </c>
      <c r="D94" s="5"/>
      <c r="E94" s="5">
        <v>0.30000000000000004</v>
      </c>
      <c r="F94" s="5">
        <v>0.30000000000000004</v>
      </c>
      <c r="G94" s="5">
        <v>0.5</v>
      </c>
      <c r="H94" s="5">
        <v>1</v>
      </c>
      <c r="I94" s="5">
        <v>1.5</v>
      </c>
      <c r="J94" s="5">
        <v>0.5</v>
      </c>
      <c r="K94" s="5">
        <v>2</v>
      </c>
      <c r="L94" s="5">
        <v>0.5</v>
      </c>
      <c r="M94" s="5">
        <v>0.30000000000000004</v>
      </c>
      <c r="N94" s="5">
        <v>0.2</v>
      </c>
      <c r="O94" s="6"/>
      <c r="P94" s="6"/>
      <c r="Q94" s="5">
        <v>0.1</v>
      </c>
      <c r="R94" s="38">
        <v>0.5</v>
      </c>
      <c r="S94" s="6"/>
      <c r="T94" s="6"/>
      <c r="U94" s="6"/>
      <c r="V94" s="6"/>
      <c r="W94" s="6"/>
      <c r="X94" s="6"/>
      <c r="Y94" s="6"/>
      <c r="Z94" s="6"/>
      <c r="AA94" s="6"/>
      <c r="AB94" s="6"/>
    </row>
    <row r="95" spans="1:28" ht="12.75" customHeight="1">
      <c r="A95" s="5" t="s">
        <v>169</v>
      </c>
      <c r="B95" s="5">
        <f t="shared" si="10"/>
        <v>27.25</v>
      </c>
      <c r="C95" s="6"/>
      <c r="D95" s="5"/>
      <c r="E95" s="5">
        <v>3</v>
      </c>
      <c r="F95" s="5">
        <v>3</v>
      </c>
      <c r="G95" s="6"/>
      <c r="H95" s="5">
        <v>5</v>
      </c>
      <c r="I95" s="5">
        <v>3</v>
      </c>
      <c r="J95" s="5">
        <v>5</v>
      </c>
      <c r="K95" s="5">
        <v>2</v>
      </c>
      <c r="L95" s="6"/>
      <c r="M95" s="5">
        <v>1</v>
      </c>
      <c r="N95" s="5">
        <v>5</v>
      </c>
      <c r="O95" s="6"/>
      <c r="P95" s="6"/>
      <c r="Q95" s="5">
        <v>0.25</v>
      </c>
      <c r="R95" s="38"/>
      <c r="S95" s="6"/>
      <c r="T95" s="6"/>
      <c r="U95" s="6"/>
      <c r="V95" s="6"/>
      <c r="W95" s="6"/>
      <c r="X95" s="6"/>
      <c r="Y95" s="6"/>
      <c r="Z95" s="6"/>
      <c r="AA95" s="6"/>
      <c r="AB95" s="6"/>
    </row>
    <row r="96" spans="1:28" ht="12.75" customHeight="1">
      <c r="A96" s="5" t="s">
        <v>171</v>
      </c>
      <c r="B96" s="5">
        <f t="shared" si="10"/>
        <v>2.5</v>
      </c>
      <c r="C96" s="6"/>
      <c r="D96" s="5"/>
      <c r="E96" s="6"/>
      <c r="F96" s="6"/>
      <c r="G96" s="6"/>
      <c r="H96" s="5">
        <v>2.5</v>
      </c>
      <c r="I96" s="6"/>
      <c r="J96" s="6"/>
      <c r="K96" s="6"/>
      <c r="L96" s="6"/>
      <c r="M96" s="6"/>
      <c r="N96" s="6"/>
      <c r="O96" s="6"/>
      <c r="P96" s="6"/>
      <c r="Q96" s="6"/>
      <c r="R96" s="38"/>
      <c r="S96" s="6"/>
      <c r="T96" s="6"/>
      <c r="U96" s="6"/>
      <c r="V96" s="6"/>
      <c r="W96" s="6"/>
      <c r="X96" s="6"/>
      <c r="Y96" s="6"/>
      <c r="Z96" s="6"/>
      <c r="AA96" s="6"/>
      <c r="AB96" s="6"/>
    </row>
    <row r="97" spans="1:28" ht="12.75" customHeight="1">
      <c r="A97" s="5"/>
      <c r="B97" s="5"/>
      <c r="C97" s="6"/>
      <c r="D97" s="5"/>
      <c r="E97" s="6"/>
      <c r="F97" s="6"/>
      <c r="G97" s="6"/>
      <c r="H97" s="6"/>
      <c r="I97" s="6"/>
      <c r="J97" s="6"/>
      <c r="K97" s="6"/>
      <c r="L97" s="6"/>
      <c r="M97" s="6"/>
      <c r="N97" s="6"/>
      <c r="O97" s="6"/>
      <c r="P97" s="6"/>
      <c r="Q97" s="6"/>
      <c r="R97" s="38"/>
      <c r="S97" s="6"/>
      <c r="T97" s="6"/>
      <c r="U97" s="6"/>
      <c r="V97" s="6"/>
      <c r="W97" s="6"/>
      <c r="X97" s="6"/>
      <c r="Y97" s="6"/>
      <c r="Z97" s="6"/>
      <c r="AA97" s="6"/>
      <c r="AB97" s="6"/>
    </row>
    <row r="98" spans="1:28" ht="12.75" customHeight="1">
      <c r="A98" s="5"/>
      <c r="B98" s="5"/>
      <c r="C98" s="6"/>
      <c r="D98" s="5"/>
      <c r="E98" s="6"/>
      <c r="F98" s="6"/>
      <c r="G98" s="6"/>
      <c r="H98" s="6"/>
      <c r="I98" s="6"/>
      <c r="J98" s="6"/>
      <c r="K98" s="6"/>
      <c r="L98" s="6"/>
      <c r="M98" s="6"/>
      <c r="N98" s="6"/>
      <c r="O98" s="6"/>
      <c r="P98" s="6"/>
      <c r="Q98" s="6"/>
      <c r="R98" s="38"/>
      <c r="S98" s="6"/>
      <c r="T98" s="6"/>
      <c r="U98" s="6"/>
      <c r="V98" s="6"/>
      <c r="W98" s="6"/>
      <c r="X98" s="6"/>
      <c r="Y98" s="6"/>
      <c r="Z98" s="6"/>
      <c r="AA98" s="6"/>
      <c r="AB98" s="6"/>
    </row>
    <row r="99" spans="1:28" ht="12.75" customHeight="1">
      <c r="A99" s="5"/>
      <c r="B99" s="5"/>
      <c r="C99" s="6"/>
      <c r="D99" s="5"/>
      <c r="E99" s="6"/>
      <c r="F99" s="6"/>
      <c r="G99" s="6"/>
      <c r="H99" s="6"/>
      <c r="I99" s="6"/>
      <c r="J99" s="6"/>
      <c r="K99" s="6"/>
      <c r="L99" s="6"/>
      <c r="M99" s="6"/>
      <c r="N99" s="6"/>
      <c r="O99" s="6"/>
      <c r="P99" s="6"/>
      <c r="Q99" s="6"/>
      <c r="R99" s="38"/>
      <c r="S99" s="6"/>
      <c r="T99" s="6"/>
      <c r="U99" s="6"/>
      <c r="V99" s="6"/>
      <c r="W99" s="6"/>
      <c r="X99" s="6"/>
      <c r="Y99" s="6"/>
      <c r="Z99" s="6"/>
      <c r="AA99" s="6"/>
      <c r="AB99" s="6"/>
    </row>
    <row r="100" spans="1:28" ht="12.75" customHeight="1">
      <c r="A100" s="5"/>
      <c r="B100" s="5"/>
      <c r="C100" s="6"/>
      <c r="D100" s="5"/>
      <c r="E100" s="6"/>
      <c r="F100" s="6"/>
      <c r="G100" s="6"/>
      <c r="H100" s="6"/>
      <c r="I100" s="6"/>
      <c r="J100" s="6"/>
      <c r="K100" s="6"/>
      <c r="L100" s="6"/>
      <c r="M100" s="6"/>
      <c r="N100" s="6"/>
      <c r="O100" s="6"/>
      <c r="P100" s="6"/>
      <c r="Q100" s="6"/>
      <c r="R100" s="38"/>
      <c r="S100" s="6"/>
      <c r="T100" s="6"/>
      <c r="U100" s="6"/>
      <c r="V100" s="6"/>
      <c r="W100" s="6"/>
      <c r="X100" s="6"/>
      <c r="Y100" s="6"/>
      <c r="Z100" s="6"/>
      <c r="AA100" s="6"/>
      <c r="AB100" s="6"/>
    </row>
    <row r="101" spans="1:28" ht="12.75" customHeight="1">
      <c r="A101" s="5"/>
      <c r="B101" s="5"/>
      <c r="C101" s="6"/>
      <c r="D101" s="5"/>
      <c r="E101" s="6"/>
      <c r="F101" s="6"/>
      <c r="G101" s="6"/>
      <c r="H101" s="6"/>
      <c r="I101" s="6"/>
      <c r="J101" s="6"/>
      <c r="K101" s="6"/>
      <c r="L101" s="6"/>
      <c r="M101" s="6"/>
      <c r="N101" s="6"/>
      <c r="O101" s="6"/>
      <c r="P101" s="6"/>
      <c r="Q101" s="6"/>
      <c r="R101" s="38"/>
      <c r="S101" s="6"/>
      <c r="T101" s="6"/>
      <c r="U101" s="6"/>
      <c r="V101" s="6"/>
      <c r="W101" s="6"/>
      <c r="X101" s="6"/>
      <c r="Y101" s="6"/>
      <c r="Z101" s="6"/>
      <c r="AA101" s="6"/>
      <c r="AB101" s="6"/>
    </row>
    <row r="102" spans="1:28" ht="12.75" customHeight="1">
      <c r="A102" s="5"/>
      <c r="B102" s="5"/>
      <c r="C102" s="6"/>
      <c r="D102" s="5"/>
      <c r="E102" s="6"/>
      <c r="F102" s="6"/>
      <c r="G102" s="6"/>
      <c r="H102" s="6"/>
      <c r="I102" s="6"/>
      <c r="J102" s="6"/>
      <c r="K102" s="6"/>
      <c r="L102" s="6"/>
      <c r="M102" s="6"/>
      <c r="N102" s="6"/>
      <c r="O102" s="6"/>
      <c r="P102" s="6"/>
      <c r="Q102" s="6"/>
      <c r="R102" s="38"/>
      <c r="S102" s="6"/>
      <c r="T102" s="6"/>
      <c r="U102" s="6"/>
      <c r="V102" s="6"/>
      <c r="W102" s="6"/>
      <c r="X102" s="6"/>
      <c r="Y102" s="6"/>
      <c r="Z102" s="6"/>
      <c r="AA102" s="6"/>
      <c r="AB102" s="6"/>
    </row>
    <row r="103" spans="1:28" ht="12.75" customHeight="1">
      <c r="A103" s="5"/>
      <c r="B103" s="5"/>
      <c r="C103" s="6"/>
      <c r="D103" s="5"/>
      <c r="E103" s="6"/>
      <c r="F103" s="6"/>
      <c r="G103" s="6"/>
      <c r="H103" s="6"/>
      <c r="I103" s="6"/>
      <c r="J103" s="6"/>
      <c r="K103" s="6"/>
      <c r="L103" s="6"/>
      <c r="M103" s="6"/>
      <c r="N103" s="6"/>
      <c r="O103" s="6"/>
      <c r="P103" s="6"/>
      <c r="Q103" s="6"/>
      <c r="R103" s="38"/>
      <c r="S103" s="6"/>
      <c r="T103" s="6"/>
      <c r="U103" s="6"/>
      <c r="V103" s="6"/>
      <c r="W103" s="6"/>
      <c r="X103" s="6"/>
      <c r="Y103" s="6"/>
      <c r="Z103" s="6"/>
      <c r="AA103" s="6"/>
      <c r="AB103" s="6"/>
    </row>
    <row r="104" spans="1:28" ht="12.75" customHeight="1">
      <c r="A104" s="5"/>
      <c r="B104" s="5"/>
      <c r="C104" s="6"/>
      <c r="D104" s="5"/>
      <c r="E104" s="6"/>
      <c r="F104" s="6"/>
      <c r="G104" s="6"/>
      <c r="H104" s="6"/>
      <c r="I104" s="6"/>
      <c r="J104" s="6"/>
      <c r="K104" s="6"/>
      <c r="L104" s="6"/>
      <c r="M104" s="6"/>
      <c r="N104" s="6"/>
      <c r="O104" s="6"/>
      <c r="P104" s="6"/>
      <c r="Q104" s="6"/>
      <c r="R104" s="38"/>
      <c r="S104" s="6"/>
      <c r="T104" s="6"/>
      <c r="U104" s="6"/>
      <c r="V104" s="6"/>
      <c r="W104" s="6"/>
      <c r="X104" s="6"/>
      <c r="Y104" s="6"/>
      <c r="Z104" s="6"/>
      <c r="AA104" s="6"/>
      <c r="AB104" s="6"/>
    </row>
    <row r="105" spans="1:28" ht="12.75" customHeight="1">
      <c r="A105" s="5"/>
      <c r="B105" s="5"/>
      <c r="C105" s="6"/>
      <c r="D105" s="5"/>
      <c r="E105" s="6"/>
      <c r="F105" s="6"/>
      <c r="G105" s="6"/>
      <c r="H105" s="6"/>
      <c r="I105" s="6"/>
      <c r="J105" s="6"/>
      <c r="K105" s="6"/>
      <c r="L105" s="6"/>
      <c r="M105" s="6"/>
      <c r="N105" s="6"/>
      <c r="O105" s="6"/>
      <c r="P105" s="6"/>
      <c r="Q105" s="6"/>
      <c r="R105" s="38"/>
      <c r="S105" s="6"/>
      <c r="T105" s="6"/>
      <c r="U105" s="6"/>
      <c r="V105" s="6"/>
      <c r="W105" s="6"/>
      <c r="X105" s="6"/>
      <c r="Y105" s="6"/>
      <c r="Z105" s="6"/>
      <c r="AA105" s="6"/>
      <c r="AB105" s="6"/>
    </row>
    <row r="106" spans="1:28" ht="12.75" customHeight="1">
      <c r="A106" s="5"/>
      <c r="B106" s="5"/>
      <c r="C106" s="6"/>
      <c r="D106" s="5"/>
      <c r="E106" s="6"/>
      <c r="F106" s="6"/>
      <c r="G106" s="6"/>
      <c r="H106" s="6"/>
      <c r="I106" s="6"/>
      <c r="J106" s="6"/>
      <c r="K106" s="6"/>
      <c r="L106" s="6"/>
      <c r="M106" s="6"/>
      <c r="N106" s="6"/>
      <c r="O106" s="6"/>
      <c r="P106" s="6"/>
      <c r="Q106" s="6"/>
      <c r="R106" s="38"/>
      <c r="S106" s="6"/>
      <c r="T106" s="6"/>
      <c r="U106" s="6"/>
      <c r="V106" s="6"/>
      <c r="W106" s="6"/>
      <c r="X106" s="6"/>
      <c r="Y106" s="6"/>
      <c r="Z106" s="6"/>
      <c r="AA106" s="6"/>
      <c r="AB106" s="6"/>
    </row>
    <row r="107" spans="1:28" ht="12.75" customHeight="1">
      <c r="A107" s="5"/>
      <c r="B107" s="5"/>
      <c r="C107" s="6"/>
      <c r="D107" s="5"/>
      <c r="E107" s="6"/>
      <c r="F107" s="6"/>
      <c r="G107" s="6"/>
      <c r="H107" s="6"/>
      <c r="I107" s="6"/>
      <c r="J107" s="6"/>
      <c r="K107" s="6"/>
      <c r="L107" s="6"/>
      <c r="M107" s="6"/>
      <c r="N107" s="6"/>
      <c r="O107" s="6"/>
      <c r="P107" s="6"/>
      <c r="Q107" s="6"/>
      <c r="R107" s="38"/>
      <c r="S107" s="6"/>
      <c r="T107" s="6"/>
      <c r="U107" s="6"/>
      <c r="V107" s="6"/>
      <c r="W107" s="6"/>
      <c r="X107" s="6"/>
      <c r="Y107" s="6"/>
      <c r="Z107" s="6"/>
      <c r="AA107" s="6"/>
      <c r="AB107" s="6"/>
    </row>
    <row r="108" spans="1:28" ht="12.75" customHeight="1">
      <c r="A108" s="5"/>
      <c r="B108" s="5"/>
      <c r="C108" s="6"/>
      <c r="D108" s="5"/>
      <c r="E108" s="6"/>
      <c r="F108" s="6"/>
      <c r="G108" s="6"/>
      <c r="H108" s="6"/>
      <c r="I108" s="6"/>
      <c r="J108" s="6"/>
      <c r="K108" s="6"/>
      <c r="L108" s="6"/>
      <c r="M108" s="6"/>
      <c r="N108" s="6"/>
      <c r="O108" s="6"/>
      <c r="P108" s="6"/>
      <c r="Q108" s="6"/>
      <c r="R108" s="38"/>
      <c r="S108" s="6"/>
      <c r="T108" s="6"/>
      <c r="U108" s="6"/>
      <c r="V108" s="6"/>
      <c r="W108" s="6"/>
      <c r="X108" s="6"/>
      <c r="Y108" s="6"/>
      <c r="Z108" s="6"/>
      <c r="AA108" s="6"/>
      <c r="AB108" s="6"/>
    </row>
    <row r="109" spans="1:28" ht="12.75" customHeight="1">
      <c r="A109" s="5"/>
      <c r="B109" s="5"/>
      <c r="C109" s="6"/>
      <c r="D109" s="5"/>
      <c r="E109" s="6"/>
      <c r="F109" s="6"/>
      <c r="G109" s="6"/>
      <c r="H109" s="6"/>
      <c r="I109" s="6"/>
      <c r="J109" s="6"/>
      <c r="K109" s="6"/>
      <c r="L109" s="6"/>
      <c r="M109" s="6"/>
      <c r="N109" s="6"/>
      <c r="O109" s="6"/>
      <c r="P109" s="6"/>
      <c r="Q109" s="6"/>
      <c r="R109" s="38"/>
      <c r="S109" s="6"/>
      <c r="T109" s="6"/>
      <c r="U109" s="6"/>
      <c r="V109" s="6"/>
      <c r="W109" s="6"/>
      <c r="X109" s="6"/>
      <c r="Y109" s="6"/>
      <c r="Z109" s="6"/>
      <c r="AA109" s="6"/>
      <c r="AB109" s="6"/>
    </row>
    <row r="110" spans="1:28" ht="12.75" customHeight="1">
      <c r="A110" s="5"/>
      <c r="B110" s="5"/>
      <c r="C110" s="6"/>
      <c r="D110" s="5"/>
      <c r="E110" s="6"/>
      <c r="F110" s="6"/>
      <c r="G110" s="6"/>
      <c r="H110" s="6"/>
      <c r="I110" s="6"/>
      <c r="J110" s="6"/>
      <c r="K110" s="6"/>
      <c r="L110" s="6"/>
      <c r="M110" s="6"/>
      <c r="N110" s="6"/>
      <c r="O110" s="6"/>
      <c r="P110" s="6"/>
      <c r="Q110" s="6"/>
      <c r="R110" s="38"/>
      <c r="S110" s="6"/>
      <c r="T110" s="6"/>
      <c r="U110" s="6"/>
      <c r="V110" s="6"/>
      <c r="W110" s="6"/>
      <c r="X110" s="6"/>
      <c r="Y110" s="6"/>
      <c r="Z110" s="6"/>
      <c r="AA110" s="6"/>
      <c r="AB110" s="6"/>
    </row>
    <row r="111" spans="1:28" ht="12.75" customHeight="1">
      <c r="A111" s="5"/>
      <c r="B111" s="5"/>
      <c r="C111" s="6"/>
      <c r="D111" s="5"/>
      <c r="E111" s="6"/>
      <c r="F111" s="6"/>
      <c r="G111" s="6"/>
      <c r="H111" s="6"/>
      <c r="I111" s="6"/>
      <c r="J111" s="6"/>
      <c r="K111" s="6"/>
      <c r="L111" s="6"/>
      <c r="M111" s="6"/>
      <c r="N111" s="6"/>
      <c r="O111" s="6"/>
      <c r="P111" s="6"/>
      <c r="Q111" s="6"/>
      <c r="R111" s="38"/>
      <c r="S111" s="6"/>
      <c r="T111" s="6"/>
      <c r="U111" s="6"/>
      <c r="V111" s="6"/>
      <c r="W111" s="6"/>
      <c r="X111" s="6"/>
      <c r="Y111" s="6"/>
      <c r="Z111" s="6"/>
      <c r="AA111" s="6"/>
      <c r="AB111" s="6"/>
    </row>
    <row r="112" spans="1:28" ht="12.75" customHeight="1">
      <c r="A112" s="5"/>
      <c r="B112" s="5"/>
      <c r="C112" s="6"/>
      <c r="D112" s="5"/>
      <c r="E112" s="6"/>
      <c r="F112" s="6"/>
      <c r="G112" s="6"/>
      <c r="H112" s="6"/>
      <c r="I112" s="6"/>
      <c r="J112" s="6"/>
      <c r="K112" s="6"/>
      <c r="L112" s="6"/>
      <c r="M112" s="6"/>
      <c r="N112" s="6"/>
      <c r="O112" s="6"/>
      <c r="P112" s="6"/>
      <c r="Q112" s="6"/>
      <c r="R112" s="38"/>
      <c r="S112" s="6"/>
      <c r="T112" s="6"/>
      <c r="U112" s="6"/>
      <c r="V112" s="6"/>
      <c r="W112" s="6"/>
      <c r="X112" s="6"/>
      <c r="Y112" s="6"/>
      <c r="Z112" s="6"/>
      <c r="AA112" s="6"/>
      <c r="AB112" s="6"/>
    </row>
    <row r="113" spans="1:28" ht="12.75" customHeight="1">
      <c r="A113" s="5"/>
      <c r="B113" s="5"/>
      <c r="C113" s="6"/>
      <c r="D113" s="5"/>
      <c r="E113" s="6"/>
      <c r="F113" s="6"/>
      <c r="G113" s="6"/>
      <c r="H113" s="6"/>
      <c r="I113" s="6"/>
      <c r="J113" s="6"/>
      <c r="K113" s="6"/>
      <c r="L113" s="6"/>
      <c r="M113" s="6"/>
      <c r="N113" s="6"/>
      <c r="O113" s="6"/>
      <c r="P113" s="6"/>
      <c r="Q113" s="6"/>
      <c r="R113" s="38"/>
      <c r="S113" s="6"/>
      <c r="T113" s="6"/>
      <c r="U113" s="6"/>
      <c r="V113" s="6"/>
      <c r="W113" s="6"/>
      <c r="X113" s="6"/>
      <c r="Y113" s="6"/>
      <c r="Z113" s="6"/>
      <c r="AA113" s="6"/>
      <c r="AB113" s="6"/>
    </row>
    <row r="114" spans="1:28" ht="12.75" customHeight="1">
      <c r="A114" s="5"/>
      <c r="B114" s="5"/>
      <c r="C114" s="6"/>
      <c r="D114" s="5"/>
      <c r="E114" s="6"/>
      <c r="F114" s="6"/>
      <c r="G114" s="6"/>
      <c r="H114" s="6"/>
      <c r="I114" s="6"/>
      <c r="J114" s="6"/>
      <c r="K114" s="6"/>
      <c r="L114" s="6"/>
      <c r="M114" s="6"/>
      <c r="N114" s="6"/>
      <c r="O114" s="6"/>
      <c r="P114" s="6"/>
      <c r="Q114" s="6"/>
      <c r="R114" s="38"/>
      <c r="S114" s="6"/>
      <c r="T114" s="6"/>
      <c r="U114" s="6"/>
      <c r="V114" s="6"/>
      <c r="W114" s="6"/>
      <c r="X114" s="6"/>
      <c r="Y114" s="6"/>
      <c r="Z114" s="6"/>
      <c r="AA114" s="6"/>
      <c r="AB114" s="6"/>
    </row>
    <row r="115" spans="1:28" ht="12.75" customHeight="1">
      <c r="A115" s="5"/>
      <c r="B115" s="5"/>
      <c r="C115" s="6"/>
      <c r="D115" s="5"/>
      <c r="E115" s="6"/>
      <c r="F115" s="6"/>
      <c r="G115" s="6"/>
      <c r="H115" s="6"/>
      <c r="I115" s="6"/>
      <c r="J115" s="6"/>
      <c r="K115" s="6"/>
      <c r="L115" s="6"/>
      <c r="M115" s="6"/>
      <c r="N115" s="6"/>
      <c r="O115" s="6"/>
      <c r="P115" s="6"/>
      <c r="Q115" s="6"/>
      <c r="R115" s="38"/>
      <c r="S115" s="6"/>
      <c r="T115" s="6"/>
      <c r="U115" s="6"/>
      <c r="V115" s="6"/>
      <c r="W115" s="6"/>
      <c r="X115" s="6"/>
      <c r="Y115" s="6"/>
      <c r="Z115" s="6"/>
      <c r="AA115" s="6"/>
      <c r="AB115" s="6"/>
    </row>
    <row r="116" spans="1:28" ht="12.75" customHeight="1">
      <c r="A116" s="5"/>
      <c r="B116" s="5"/>
      <c r="C116" s="6"/>
      <c r="D116" s="5"/>
      <c r="E116" s="6"/>
      <c r="F116" s="6"/>
      <c r="G116" s="6"/>
      <c r="H116" s="6"/>
      <c r="I116" s="6"/>
      <c r="J116" s="6"/>
      <c r="K116" s="6"/>
      <c r="L116" s="6"/>
      <c r="M116" s="6"/>
      <c r="N116" s="6"/>
      <c r="O116" s="6"/>
      <c r="P116" s="6"/>
      <c r="Q116" s="6"/>
      <c r="R116" s="38"/>
      <c r="S116" s="6"/>
      <c r="T116" s="6"/>
      <c r="U116" s="6"/>
      <c r="V116" s="6"/>
      <c r="W116" s="6"/>
      <c r="X116" s="6"/>
      <c r="Y116" s="6"/>
      <c r="Z116" s="6"/>
      <c r="AA116" s="6"/>
      <c r="AB116" s="6"/>
    </row>
    <row r="117" spans="1:28" ht="12.75" customHeight="1">
      <c r="A117" s="5"/>
      <c r="B117" s="5"/>
      <c r="C117" s="6"/>
      <c r="D117" s="5"/>
      <c r="E117" s="6"/>
      <c r="F117" s="6"/>
      <c r="G117" s="6"/>
      <c r="H117" s="6"/>
      <c r="I117" s="6"/>
      <c r="J117" s="6"/>
      <c r="K117" s="6"/>
      <c r="L117" s="6"/>
      <c r="M117" s="6"/>
      <c r="N117" s="6"/>
      <c r="O117" s="6"/>
      <c r="P117" s="6"/>
      <c r="Q117" s="6"/>
      <c r="R117" s="38"/>
      <c r="S117" s="6"/>
      <c r="T117" s="6"/>
      <c r="U117" s="6"/>
      <c r="V117" s="6"/>
      <c r="W117" s="6"/>
      <c r="X117" s="6"/>
      <c r="Y117" s="6"/>
      <c r="Z117" s="6"/>
      <c r="AA117" s="6"/>
      <c r="AB117" s="6"/>
    </row>
    <row r="118" spans="1:28" ht="12.75" customHeight="1">
      <c r="A118" s="5"/>
      <c r="B118" s="5"/>
      <c r="C118" s="6"/>
      <c r="D118" s="5"/>
      <c r="E118" s="6"/>
      <c r="F118" s="6"/>
      <c r="G118" s="6"/>
      <c r="H118" s="6"/>
      <c r="I118" s="6"/>
      <c r="J118" s="6"/>
      <c r="K118" s="6"/>
      <c r="L118" s="6"/>
      <c r="M118" s="6"/>
      <c r="N118" s="6"/>
      <c r="O118" s="6"/>
      <c r="P118" s="6"/>
      <c r="Q118" s="6"/>
      <c r="R118" s="38"/>
      <c r="S118" s="6"/>
      <c r="T118" s="6"/>
      <c r="U118" s="6"/>
      <c r="V118" s="6"/>
      <c r="W118" s="6"/>
      <c r="X118" s="6"/>
      <c r="Y118" s="6"/>
      <c r="Z118" s="6"/>
      <c r="AA118" s="6"/>
      <c r="AB118" s="6"/>
    </row>
    <row r="119" spans="1:28" ht="12.75" customHeight="1">
      <c r="A119" s="5"/>
      <c r="B119" s="5"/>
      <c r="C119" s="6"/>
      <c r="D119" s="5"/>
      <c r="E119" s="6"/>
      <c r="F119" s="6"/>
      <c r="G119" s="6"/>
      <c r="H119" s="6"/>
      <c r="I119" s="6"/>
      <c r="J119" s="6"/>
      <c r="K119" s="6"/>
      <c r="L119" s="6"/>
      <c r="M119" s="6"/>
      <c r="N119" s="6"/>
      <c r="O119" s="6"/>
      <c r="P119" s="6"/>
      <c r="Q119" s="6"/>
      <c r="R119" s="38"/>
      <c r="S119" s="6"/>
      <c r="T119" s="6"/>
      <c r="U119" s="6"/>
      <c r="V119" s="6"/>
      <c r="W119" s="6"/>
      <c r="X119" s="6"/>
      <c r="Y119" s="6"/>
      <c r="Z119" s="6"/>
      <c r="AA119" s="6"/>
      <c r="AB119" s="6"/>
    </row>
    <row r="120" spans="1:28" ht="12.75" customHeight="1">
      <c r="A120" s="5"/>
      <c r="B120" s="5"/>
      <c r="C120" s="6"/>
      <c r="D120" s="5"/>
      <c r="E120" s="6"/>
      <c r="F120" s="6"/>
      <c r="G120" s="6"/>
      <c r="H120" s="6"/>
      <c r="I120" s="6"/>
      <c r="J120" s="6"/>
      <c r="K120" s="6"/>
      <c r="L120" s="6"/>
      <c r="M120" s="6"/>
      <c r="N120" s="6"/>
      <c r="O120" s="6"/>
      <c r="P120" s="6"/>
      <c r="Q120" s="6"/>
      <c r="R120" s="38"/>
      <c r="S120" s="6"/>
      <c r="T120" s="6"/>
      <c r="U120" s="6"/>
      <c r="V120" s="6"/>
      <c r="W120" s="6"/>
      <c r="X120" s="6"/>
      <c r="Y120" s="6"/>
      <c r="Z120" s="6"/>
      <c r="AA120" s="6"/>
      <c r="AB120" s="6"/>
    </row>
    <row r="121" spans="1:28" ht="12.75" customHeight="1">
      <c r="A121" s="5"/>
      <c r="B121" s="5"/>
      <c r="C121" s="6"/>
      <c r="D121" s="5"/>
      <c r="E121" s="6"/>
      <c r="F121" s="6"/>
      <c r="G121" s="6"/>
      <c r="H121" s="6"/>
      <c r="I121" s="6"/>
      <c r="J121" s="6"/>
      <c r="K121" s="6"/>
      <c r="L121" s="6"/>
      <c r="M121" s="6"/>
      <c r="N121" s="6"/>
      <c r="O121" s="6"/>
      <c r="P121" s="6"/>
      <c r="Q121" s="6"/>
      <c r="R121" s="38"/>
      <c r="S121" s="6"/>
      <c r="T121" s="6"/>
      <c r="U121" s="6"/>
      <c r="V121" s="6"/>
      <c r="W121" s="6"/>
      <c r="X121" s="6"/>
      <c r="Y121" s="6"/>
      <c r="Z121" s="6"/>
      <c r="AA121" s="6"/>
      <c r="AB121" s="6"/>
    </row>
    <row r="122" spans="1:28" ht="12.75" customHeight="1">
      <c r="A122" s="5"/>
      <c r="B122" s="5"/>
      <c r="C122" s="6"/>
      <c r="D122" s="5"/>
      <c r="E122" s="6"/>
      <c r="F122" s="6"/>
      <c r="G122" s="6"/>
      <c r="H122" s="6"/>
      <c r="I122" s="6"/>
      <c r="J122" s="6"/>
      <c r="K122" s="6"/>
      <c r="L122" s="6"/>
      <c r="M122" s="6"/>
      <c r="N122" s="6"/>
      <c r="O122" s="6"/>
      <c r="P122" s="6"/>
      <c r="Q122" s="6"/>
      <c r="R122" s="38"/>
      <c r="S122" s="6"/>
      <c r="T122" s="6"/>
      <c r="U122" s="6"/>
      <c r="V122" s="6"/>
      <c r="W122" s="6"/>
      <c r="X122" s="6"/>
      <c r="Y122" s="6"/>
      <c r="Z122" s="6"/>
      <c r="AA122" s="6"/>
      <c r="AB122" s="6"/>
    </row>
    <row r="123" spans="1:28" ht="12.75" customHeight="1">
      <c r="A123" s="5"/>
      <c r="B123" s="5"/>
      <c r="C123" s="6"/>
      <c r="D123" s="5"/>
      <c r="E123" s="6"/>
      <c r="F123" s="6"/>
      <c r="G123" s="6"/>
      <c r="H123" s="6"/>
      <c r="I123" s="6"/>
      <c r="J123" s="6"/>
      <c r="K123" s="6"/>
      <c r="L123" s="6"/>
      <c r="M123" s="6"/>
      <c r="N123" s="6"/>
      <c r="O123" s="6"/>
      <c r="P123" s="6"/>
      <c r="Q123" s="6"/>
      <c r="R123" s="38"/>
      <c r="S123" s="6"/>
      <c r="T123" s="6"/>
      <c r="U123" s="6"/>
      <c r="V123" s="6"/>
      <c r="W123" s="6"/>
      <c r="X123" s="6"/>
      <c r="Y123" s="6"/>
      <c r="Z123" s="6"/>
      <c r="AA123" s="6"/>
      <c r="AB123" s="6"/>
    </row>
    <row r="124" spans="1:28" ht="12.75" customHeight="1">
      <c r="A124" s="5"/>
      <c r="B124" s="5"/>
      <c r="C124" s="6"/>
      <c r="D124" s="5"/>
      <c r="E124" s="6"/>
      <c r="F124" s="6"/>
      <c r="G124" s="6"/>
      <c r="H124" s="6"/>
      <c r="I124" s="6"/>
      <c r="J124" s="6"/>
      <c r="K124" s="6"/>
      <c r="L124" s="6"/>
      <c r="M124" s="6"/>
      <c r="N124" s="6"/>
      <c r="O124" s="6"/>
      <c r="P124" s="6"/>
      <c r="Q124" s="6"/>
      <c r="R124" s="38"/>
      <c r="S124" s="6"/>
      <c r="T124" s="6"/>
      <c r="U124" s="6"/>
      <c r="V124" s="6"/>
      <c r="W124" s="6"/>
      <c r="X124" s="6"/>
      <c r="Y124" s="6"/>
      <c r="Z124" s="6"/>
      <c r="AA124" s="6"/>
      <c r="AB124" s="6"/>
    </row>
    <row r="125" spans="1:28" ht="12.75" customHeight="1">
      <c r="A125" s="5"/>
      <c r="B125" s="5"/>
      <c r="C125" s="6"/>
      <c r="D125" s="5"/>
      <c r="E125" s="6"/>
      <c r="F125" s="6"/>
      <c r="G125" s="6"/>
      <c r="H125" s="6"/>
      <c r="I125" s="6"/>
      <c r="J125" s="6"/>
      <c r="K125" s="6"/>
      <c r="L125" s="6"/>
      <c r="M125" s="6"/>
      <c r="N125" s="6"/>
      <c r="O125" s="6"/>
      <c r="P125" s="6"/>
      <c r="Q125" s="6"/>
      <c r="R125" s="38"/>
      <c r="S125" s="6"/>
      <c r="T125" s="6"/>
      <c r="U125" s="6"/>
      <c r="V125" s="6"/>
      <c r="W125" s="6"/>
      <c r="X125" s="6"/>
      <c r="Y125" s="6"/>
      <c r="Z125" s="6"/>
      <c r="AA125" s="6"/>
      <c r="AB125" s="6"/>
    </row>
    <row r="126" spans="1:28" ht="12.75" customHeight="1">
      <c r="A126" s="5"/>
      <c r="B126" s="5"/>
      <c r="C126" s="6"/>
      <c r="D126" s="5"/>
      <c r="E126" s="6"/>
      <c r="F126" s="6"/>
      <c r="G126" s="6"/>
      <c r="H126" s="6"/>
      <c r="I126" s="6"/>
      <c r="J126" s="6"/>
      <c r="K126" s="6"/>
      <c r="L126" s="6"/>
      <c r="M126" s="6"/>
      <c r="N126" s="6"/>
      <c r="O126" s="6"/>
      <c r="P126" s="6"/>
      <c r="Q126" s="6"/>
      <c r="R126" s="38"/>
      <c r="S126" s="6"/>
      <c r="T126" s="6"/>
      <c r="U126" s="6"/>
      <c r="V126" s="6"/>
      <c r="W126" s="6"/>
      <c r="X126" s="6"/>
      <c r="Y126" s="6"/>
      <c r="Z126" s="6"/>
      <c r="AA126" s="6"/>
      <c r="AB126" s="6"/>
    </row>
    <row r="127" spans="1:28" ht="12.75" customHeight="1">
      <c r="A127" s="5"/>
      <c r="B127" s="5"/>
      <c r="C127" s="6"/>
      <c r="D127" s="5"/>
      <c r="E127" s="6"/>
      <c r="F127" s="6"/>
      <c r="G127" s="6"/>
      <c r="H127" s="6"/>
      <c r="I127" s="6"/>
      <c r="J127" s="6"/>
      <c r="K127" s="6"/>
      <c r="L127" s="6"/>
      <c r="M127" s="6"/>
      <c r="N127" s="6"/>
      <c r="O127" s="6"/>
      <c r="P127" s="6"/>
      <c r="Q127" s="6"/>
      <c r="R127" s="38"/>
      <c r="S127" s="6"/>
      <c r="T127" s="6"/>
      <c r="U127" s="6"/>
      <c r="V127" s="6"/>
      <c r="W127" s="6"/>
      <c r="X127" s="6"/>
      <c r="Y127" s="6"/>
      <c r="Z127" s="6"/>
      <c r="AA127" s="6"/>
      <c r="AB127" s="6"/>
    </row>
    <row r="128" spans="1:28" ht="12.75" customHeight="1">
      <c r="A128" s="5"/>
      <c r="B128" s="5"/>
      <c r="C128" s="6"/>
      <c r="D128" s="5"/>
      <c r="E128" s="6"/>
      <c r="F128" s="6"/>
      <c r="G128" s="6"/>
      <c r="H128" s="6"/>
      <c r="I128" s="6"/>
      <c r="J128" s="6"/>
      <c r="K128" s="6"/>
      <c r="L128" s="6"/>
      <c r="M128" s="6"/>
      <c r="N128" s="6"/>
      <c r="O128" s="6"/>
      <c r="P128" s="6"/>
      <c r="Q128" s="6"/>
      <c r="R128" s="38"/>
      <c r="S128" s="6"/>
      <c r="T128" s="6"/>
      <c r="U128" s="6"/>
      <c r="V128" s="6"/>
      <c r="W128" s="6"/>
      <c r="X128" s="6"/>
      <c r="Y128" s="6"/>
      <c r="Z128" s="6"/>
      <c r="AA128" s="6"/>
      <c r="AB128" s="6"/>
    </row>
    <row r="129" spans="1:28" ht="12.75" customHeight="1">
      <c r="A129" s="5"/>
      <c r="B129" s="5"/>
      <c r="C129" s="6"/>
      <c r="D129" s="5"/>
      <c r="E129" s="6"/>
      <c r="F129" s="6"/>
      <c r="G129" s="6"/>
      <c r="H129" s="6"/>
      <c r="I129" s="6"/>
      <c r="J129" s="6"/>
      <c r="K129" s="6"/>
      <c r="L129" s="6"/>
      <c r="M129" s="6"/>
      <c r="N129" s="6"/>
      <c r="O129" s="6"/>
      <c r="P129" s="6"/>
      <c r="Q129" s="6"/>
      <c r="R129" s="38"/>
      <c r="S129" s="6"/>
      <c r="T129" s="6"/>
      <c r="U129" s="6"/>
      <c r="V129" s="6"/>
      <c r="W129" s="6"/>
      <c r="X129" s="6"/>
      <c r="Y129" s="6"/>
      <c r="Z129" s="6"/>
      <c r="AA129" s="6"/>
      <c r="AB129" s="6"/>
    </row>
    <row r="130" spans="1:28" ht="12.75" customHeight="1">
      <c r="A130" s="5"/>
      <c r="B130" s="5"/>
      <c r="C130" s="6"/>
      <c r="D130" s="5"/>
      <c r="E130" s="6"/>
      <c r="F130" s="6"/>
      <c r="G130" s="6"/>
      <c r="H130" s="6"/>
      <c r="I130" s="6"/>
      <c r="J130" s="6"/>
      <c r="K130" s="6"/>
      <c r="L130" s="6"/>
      <c r="M130" s="6"/>
      <c r="N130" s="6"/>
      <c r="O130" s="6"/>
      <c r="P130" s="6"/>
      <c r="Q130" s="6"/>
      <c r="R130" s="38"/>
      <c r="S130" s="6"/>
      <c r="T130" s="6"/>
      <c r="U130" s="6"/>
      <c r="V130" s="6"/>
      <c r="W130" s="6"/>
      <c r="X130" s="6"/>
      <c r="Y130" s="6"/>
      <c r="Z130" s="6"/>
      <c r="AA130" s="6"/>
      <c r="AB130" s="6"/>
    </row>
    <row r="131" spans="1:28" ht="12.75" customHeight="1">
      <c r="A131" s="5"/>
      <c r="B131" s="5"/>
      <c r="C131" s="6"/>
      <c r="D131" s="5"/>
      <c r="E131" s="6"/>
      <c r="F131" s="6"/>
      <c r="G131" s="6"/>
      <c r="H131" s="6"/>
      <c r="I131" s="6"/>
      <c r="J131" s="6"/>
      <c r="K131" s="6"/>
      <c r="L131" s="6"/>
      <c r="M131" s="6"/>
      <c r="N131" s="6"/>
      <c r="O131" s="6"/>
      <c r="P131" s="6"/>
      <c r="Q131" s="6"/>
      <c r="R131" s="38"/>
      <c r="S131" s="6"/>
      <c r="T131" s="6"/>
      <c r="U131" s="6"/>
      <c r="V131" s="6"/>
      <c r="W131" s="6"/>
      <c r="X131" s="6"/>
      <c r="Y131" s="6"/>
      <c r="Z131" s="6"/>
      <c r="AA131" s="6"/>
      <c r="AB131" s="6"/>
    </row>
    <row r="132" spans="1:28" ht="12.75" customHeight="1">
      <c r="A132" s="5"/>
      <c r="B132" s="5"/>
      <c r="C132" s="6"/>
      <c r="D132" s="5"/>
      <c r="E132" s="6"/>
      <c r="F132" s="6"/>
      <c r="G132" s="6"/>
      <c r="H132" s="6"/>
      <c r="I132" s="6"/>
      <c r="J132" s="6"/>
      <c r="K132" s="6"/>
      <c r="L132" s="6"/>
      <c r="M132" s="6"/>
      <c r="N132" s="6"/>
      <c r="O132" s="6"/>
      <c r="P132" s="6"/>
      <c r="Q132" s="6"/>
      <c r="R132" s="38"/>
      <c r="S132" s="6"/>
      <c r="T132" s="6"/>
      <c r="U132" s="6"/>
      <c r="V132" s="6"/>
      <c r="W132" s="6"/>
      <c r="X132" s="6"/>
      <c r="Y132" s="6"/>
      <c r="Z132" s="6"/>
      <c r="AA132" s="6"/>
      <c r="AB132" s="6"/>
    </row>
    <row r="133" spans="1:28" ht="12.75" customHeight="1">
      <c r="A133" s="5"/>
      <c r="B133" s="5"/>
      <c r="C133" s="6"/>
      <c r="D133" s="5"/>
      <c r="E133" s="6"/>
      <c r="F133" s="6"/>
      <c r="G133" s="6"/>
      <c r="H133" s="6"/>
      <c r="I133" s="6"/>
      <c r="J133" s="6"/>
      <c r="K133" s="6"/>
      <c r="L133" s="6"/>
      <c r="M133" s="6"/>
      <c r="N133" s="6"/>
      <c r="O133" s="6"/>
      <c r="P133" s="6"/>
      <c r="Q133" s="6"/>
      <c r="R133" s="38"/>
      <c r="S133" s="6"/>
      <c r="T133" s="6"/>
      <c r="U133" s="6"/>
      <c r="V133" s="6"/>
      <c r="W133" s="6"/>
      <c r="X133" s="6"/>
      <c r="Y133" s="6"/>
      <c r="Z133" s="6"/>
      <c r="AA133" s="6"/>
      <c r="AB133" s="6"/>
    </row>
    <row r="134" spans="1:28" ht="12.75" customHeight="1">
      <c r="A134" s="5"/>
      <c r="B134" s="5"/>
      <c r="C134" s="6"/>
      <c r="D134" s="5"/>
      <c r="E134" s="6"/>
      <c r="F134" s="6"/>
      <c r="G134" s="6"/>
      <c r="H134" s="6"/>
      <c r="I134" s="6"/>
      <c r="J134" s="6"/>
      <c r="K134" s="6"/>
      <c r="L134" s="6"/>
      <c r="M134" s="6"/>
      <c r="N134" s="6"/>
      <c r="O134" s="6"/>
      <c r="P134" s="6"/>
      <c r="Q134" s="6"/>
      <c r="R134" s="38"/>
      <c r="S134" s="6"/>
      <c r="T134" s="6"/>
      <c r="U134" s="6"/>
      <c r="V134" s="6"/>
      <c r="W134" s="6"/>
      <c r="X134" s="6"/>
      <c r="Y134" s="6"/>
      <c r="Z134" s="6"/>
      <c r="AA134" s="6"/>
      <c r="AB134" s="6"/>
    </row>
    <row r="135" spans="1:28" ht="12.75" customHeight="1">
      <c r="A135" s="5"/>
      <c r="B135" s="5"/>
      <c r="C135" s="6"/>
      <c r="D135" s="5"/>
      <c r="E135" s="6"/>
      <c r="F135" s="6"/>
      <c r="G135" s="6"/>
      <c r="H135" s="6"/>
      <c r="I135" s="6"/>
      <c r="J135" s="6"/>
      <c r="K135" s="6"/>
      <c r="L135" s="6"/>
      <c r="M135" s="6"/>
      <c r="N135" s="6"/>
      <c r="O135" s="6"/>
      <c r="P135" s="6"/>
      <c r="Q135" s="6"/>
      <c r="R135" s="38"/>
      <c r="S135" s="6"/>
      <c r="T135" s="6"/>
      <c r="U135" s="6"/>
      <c r="V135" s="6"/>
      <c r="W135" s="6"/>
      <c r="X135" s="6"/>
      <c r="Y135" s="6"/>
      <c r="Z135" s="6"/>
      <c r="AA135" s="6"/>
      <c r="AB135" s="6"/>
    </row>
    <row r="136" spans="1:28" ht="12.75" customHeight="1">
      <c r="A136" s="5"/>
      <c r="B136" s="5"/>
      <c r="C136" s="6"/>
      <c r="D136" s="5"/>
      <c r="E136" s="6"/>
      <c r="F136" s="6"/>
      <c r="G136" s="6"/>
      <c r="H136" s="6"/>
      <c r="I136" s="6"/>
      <c r="J136" s="6"/>
      <c r="K136" s="6"/>
      <c r="L136" s="6"/>
      <c r="M136" s="6"/>
      <c r="N136" s="6"/>
      <c r="O136" s="6"/>
      <c r="P136" s="6"/>
      <c r="Q136" s="6"/>
      <c r="R136" s="38"/>
      <c r="S136" s="6"/>
      <c r="T136" s="6"/>
      <c r="U136" s="6"/>
      <c r="V136" s="6"/>
      <c r="W136" s="6"/>
      <c r="X136" s="6"/>
      <c r="Y136" s="6"/>
      <c r="Z136" s="6"/>
      <c r="AA136" s="6"/>
      <c r="AB136" s="6"/>
    </row>
    <row r="137" spans="1:28" ht="12.75" customHeight="1">
      <c r="A137" s="5"/>
      <c r="B137" s="5"/>
      <c r="C137" s="6"/>
      <c r="D137" s="5"/>
      <c r="E137" s="6"/>
      <c r="F137" s="6"/>
      <c r="G137" s="6"/>
      <c r="H137" s="6"/>
      <c r="I137" s="6"/>
      <c r="J137" s="6"/>
      <c r="K137" s="6"/>
      <c r="L137" s="6"/>
      <c r="M137" s="6"/>
      <c r="N137" s="6"/>
      <c r="O137" s="6"/>
      <c r="P137" s="6"/>
      <c r="Q137" s="6"/>
      <c r="R137" s="38"/>
      <c r="S137" s="6"/>
      <c r="T137" s="6"/>
      <c r="U137" s="6"/>
      <c r="V137" s="6"/>
      <c r="W137" s="6"/>
      <c r="X137" s="6"/>
      <c r="Y137" s="6"/>
      <c r="Z137" s="6"/>
      <c r="AA137" s="6"/>
      <c r="AB137" s="6"/>
    </row>
    <row r="138" spans="1:28" ht="12.75" customHeight="1">
      <c r="A138" s="5"/>
      <c r="B138" s="5"/>
      <c r="C138" s="6"/>
      <c r="D138" s="5"/>
      <c r="E138" s="6"/>
      <c r="F138" s="6"/>
      <c r="G138" s="6"/>
      <c r="H138" s="6"/>
      <c r="I138" s="6"/>
      <c r="J138" s="6"/>
      <c r="K138" s="6"/>
      <c r="L138" s="6"/>
      <c r="M138" s="6"/>
      <c r="N138" s="6"/>
      <c r="O138" s="6"/>
      <c r="P138" s="6"/>
      <c r="Q138" s="6"/>
      <c r="R138" s="38"/>
      <c r="S138" s="6"/>
      <c r="T138" s="6"/>
      <c r="U138" s="6"/>
      <c r="V138" s="6"/>
      <c r="W138" s="6"/>
      <c r="X138" s="6"/>
      <c r="Y138" s="6"/>
      <c r="Z138" s="6"/>
      <c r="AA138" s="6"/>
      <c r="AB138" s="6"/>
    </row>
    <row r="139" spans="1:28" ht="12.75" customHeight="1">
      <c r="A139" s="5"/>
      <c r="B139" s="5"/>
      <c r="C139" s="6"/>
      <c r="D139" s="5"/>
      <c r="E139" s="6"/>
      <c r="F139" s="6"/>
      <c r="G139" s="6"/>
      <c r="H139" s="6"/>
      <c r="I139" s="6"/>
      <c r="J139" s="6"/>
      <c r="K139" s="6"/>
      <c r="L139" s="6"/>
      <c r="M139" s="6"/>
      <c r="N139" s="6"/>
      <c r="O139" s="6"/>
      <c r="P139" s="6"/>
      <c r="Q139" s="6"/>
      <c r="R139" s="38"/>
      <c r="S139" s="6"/>
      <c r="T139" s="6"/>
      <c r="U139" s="6"/>
      <c r="V139" s="6"/>
      <c r="W139" s="6"/>
      <c r="X139" s="6"/>
      <c r="Y139" s="6"/>
      <c r="Z139" s="6"/>
      <c r="AA139" s="6"/>
      <c r="AB139" s="6"/>
    </row>
    <row r="140" spans="1:28" ht="12.75" customHeight="1">
      <c r="A140" s="5"/>
      <c r="B140" s="5"/>
      <c r="C140" s="6"/>
      <c r="D140" s="5"/>
      <c r="E140" s="6"/>
      <c r="F140" s="6"/>
      <c r="G140" s="6"/>
      <c r="H140" s="6"/>
      <c r="I140" s="6"/>
      <c r="J140" s="6"/>
      <c r="K140" s="6"/>
      <c r="L140" s="6"/>
      <c r="M140" s="6"/>
      <c r="N140" s="6"/>
      <c r="O140" s="6"/>
      <c r="P140" s="6"/>
      <c r="Q140" s="6"/>
      <c r="R140" s="38"/>
      <c r="S140" s="6"/>
      <c r="T140" s="6"/>
      <c r="U140" s="6"/>
      <c r="V140" s="6"/>
      <c r="W140" s="6"/>
      <c r="X140" s="6"/>
      <c r="Y140" s="6"/>
      <c r="Z140" s="6"/>
      <c r="AA140" s="6"/>
      <c r="AB140" s="6"/>
    </row>
    <row r="141" spans="1:28" ht="12.75" customHeight="1">
      <c r="A141" s="5"/>
      <c r="B141" s="5"/>
      <c r="C141" s="6"/>
      <c r="D141" s="5"/>
      <c r="E141" s="6"/>
      <c r="F141" s="6"/>
      <c r="G141" s="6"/>
      <c r="H141" s="6"/>
      <c r="I141" s="6"/>
      <c r="J141" s="6"/>
      <c r="K141" s="6"/>
      <c r="L141" s="6"/>
      <c r="M141" s="6"/>
      <c r="N141" s="6"/>
      <c r="O141" s="6"/>
      <c r="P141" s="6"/>
      <c r="Q141" s="6"/>
      <c r="R141" s="38"/>
      <c r="S141" s="6"/>
      <c r="T141" s="6"/>
      <c r="U141" s="6"/>
      <c r="V141" s="6"/>
      <c r="W141" s="6"/>
      <c r="X141" s="6"/>
      <c r="Y141" s="6"/>
      <c r="Z141" s="6"/>
      <c r="AA141" s="6"/>
      <c r="AB141" s="6"/>
    </row>
    <row r="142" spans="1:28" ht="12.75" customHeight="1">
      <c r="A142" s="5"/>
      <c r="B142" s="5"/>
      <c r="C142" s="6"/>
      <c r="D142" s="5"/>
      <c r="E142" s="6"/>
      <c r="F142" s="6"/>
      <c r="G142" s="6"/>
      <c r="H142" s="6"/>
      <c r="I142" s="6"/>
      <c r="J142" s="6"/>
      <c r="K142" s="6"/>
      <c r="L142" s="6"/>
      <c r="M142" s="6"/>
      <c r="N142" s="6"/>
      <c r="O142" s="6"/>
      <c r="P142" s="6"/>
      <c r="Q142" s="6"/>
      <c r="R142" s="38"/>
      <c r="S142" s="6"/>
      <c r="T142" s="6"/>
      <c r="U142" s="6"/>
      <c r="V142" s="6"/>
      <c r="W142" s="6"/>
      <c r="X142" s="6"/>
      <c r="Y142" s="6"/>
      <c r="Z142" s="6"/>
      <c r="AA142" s="6"/>
      <c r="AB142" s="6"/>
    </row>
    <row r="143" spans="1:28" ht="12.75" customHeight="1">
      <c r="A143" s="5"/>
      <c r="B143" s="5"/>
      <c r="C143" s="6"/>
      <c r="D143" s="5"/>
      <c r="E143" s="6"/>
      <c r="F143" s="6"/>
      <c r="G143" s="6"/>
      <c r="H143" s="6"/>
      <c r="I143" s="6"/>
      <c r="J143" s="6"/>
      <c r="K143" s="6"/>
      <c r="L143" s="6"/>
      <c r="M143" s="6"/>
      <c r="N143" s="6"/>
      <c r="O143" s="6"/>
      <c r="P143" s="6"/>
      <c r="Q143" s="6"/>
      <c r="R143" s="38"/>
      <c r="S143" s="6"/>
      <c r="T143" s="6"/>
      <c r="U143" s="6"/>
      <c r="V143" s="6"/>
      <c r="W143" s="6"/>
      <c r="X143" s="6"/>
      <c r="Y143" s="6"/>
      <c r="Z143" s="6"/>
      <c r="AA143" s="6"/>
      <c r="AB143" s="6"/>
    </row>
    <row r="144" spans="1:28" ht="12.75" customHeight="1">
      <c r="A144" s="5"/>
      <c r="B144" s="5"/>
      <c r="C144" s="6"/>
      <c r="D144" s="5"/>
      <c r="E144" s="6"/>
      <c r="F144" s="6"/>
      <c r="G144" s="6"/>
      <c r="H144" s="6"/>
      <c r="I144" s="6"/>
      <c r="J144" s="6"/>
      <c r="K144" s="6"/>
      <c r="L144" s="6"/>
      <c r="M144" s="6"/>
      <c r="N144" s="6"/>
      <c r="O144" s="6"/>
      <c r="P144" s="6"/>
      <c r="Q144" s="6"/>
      <c r="R144" s="38"/>
      <c r="S144" s="6"/>
      <c r="T144" s="6"/>
      <c r="U144" s="6"/>
      <c r="V144" s="6"/>
      <c r="W144" s="6"/>
      <c r="X144" s="6"/>
      <c r="Y144" s="6"/>
      <c r="Z144" s="6"/>
      <c r="AA144" s="6"/>
      <c r="AB144" s="6"/>
    </row>
    <row r="145" spans="1:28" ht="12.75" customHeight="1">
      <c r="A145" s="5"/>
      <c r="B145" s="5"/>
      <c r="C145" s="6"/>
      <c r="D145" s="5"/>
      <c r="E145" s="6"/>
      <c r="F145" s="6"/>
      <c r="G145" s="6"/>
      <c r="H145" s="6"/>
      <c r="I145" s="6"/>
      <c r="J145" s="6"/>
      <c r="K145" s="6"/>
      <c r="L145" s="6"/>
      <c r="M145" s="6"/>
      <c r="N145" s="6"/>
      <c r="O145" s="6"/>
      <c r="P145" s="6"/>
      <c r="Q145" s="6"/>
      <c r="R145" s="38"/>
      <c r="S145" s="6"/>
      <c r="T145" s="6"/>
      <c r="U145" s="6"/>
      <c r="V145" s="6"/>
      <c r="W145" s="6"/>
      <c r="X145" s="6"/>
      <c r="Y145" s="6"/>
      <c r="Z145" s="6"/>
      <c r="AA145" s="6"/>
      <c r="AB145" s="6"/>
    </row>
    <row r="146" spans="1:28" ht="12.75" customHeight="1">
      <c r="A146" s="5"/>
      <c r="B146" s="5"/>
      <c r="C146" s="6"/>
      <c r="D146" s="5"/>
      <c r="E146" s="6"/>
      <c r="F146" s="6"/>
      <c r="G146" s="6"/>
      <c r="H146" s="6"/>
      <c r="I146" s="6"/>
      <c r="J146" s="6"/>
      <c r="K146" s="6"/>
      <c r="L146" s="6"/>
      <c r="M146" s="6"/>
      <c r="N146" s="6"/>
      <c r="O146" s="6"/>
      <c r="P146" s="6"/>
      <c r="Q146" s="6"/>
      <c r="R146" s="38"/>
      <c r="S146" s="6"/>
      <c r="T146" s="6"/>
      <c r="U146" s="6"/>
      <c r="V146" s="6"/>
      <c r="W146" s="6"/>
      <c r="X146" s="6"/>
      <c r="Y146" s="6"/>
      <c r="Z146" s="6"/>
      <c r="AA146" s="6"/>
      <c r="AB146" s="6"/>
    </row>
    <row r="147" spans="1:28" ht="12.75" customHeight="1">
      <c r="A147" s="5"/>
      <c r="B147" s="5"/>
      <c r="C147" s="6"/>
      <c r="D147" s="5"/>
      <c r="E147" s="6"/>
      <c r="F147" s="6"/>
      <c r="G147" s="6"/>
      <c r="H147" s="6"/>
      <c r="I147" s="6"/>
      <c r="J147" s="6"/>
      <c r="K147" s="6"/>
      <c r="L147" s="6"/>
      <c r="M147" s="6"/>
      <c r="N147" s="6"/>
      <c r="O147" s="6"/>
      <c r="P147" s="6"/>
      <c r="Q147" s="6"/>
      <c r="R147" s="38"/>
      <c r="S147" s="6"/>
      <c r="T147" s="6"/>
      <c r="U147" s="6"/>
      <c r="V147" s="6"/>
      <c r="W147" s="6"/>
      <c r="X147" s="6"/>
      <c r="Y147" s="6"/>
      <c r="Z147" s="6"/>
      <c r="AA147" s="6"/>
      <c r="AB147" s="6"/>
    </row>
    <row r="148" spans="1:28" ht="12.75" customHeight="1">
      <c r="A148" s="5"/>
      <c r="B148" s="5"/>
      <c r="C148" s="6"/>
      <c r="D148" s="5"/>
      <c r="E148" s="6"/>
      <c r="F148" s="6"/>
      <c r="G148" s="6"/>
      <c r="H148" s="6"/>
      <c r="I148" s="6"/>
      <c r="J148" s="6"/>
      <c r="K148" s="6"/>
      <c r="L148" s="6"/>
      <c r="M148" s="6"/>
      <c r="N148" s="6"/>
      <c r="O148" s="6"/>
      <c r="P148" s="6"/>
      <c r="Q148" s="6"/>
      <c r="R148" s="38"/>
      <c r="S148" s="6"/>
      <c r="T148" s="6"/>
      <c r="U148" s="6"/>
      <c r="V148" s="6"/>
      <c r="W148" s="6"/>
      <c r="X148" s="6"/>
      <c r="Y148" s="6"/>
      <c r="Z148" s="6"/>
      <c r="AA148" s="6"/>
      <c r="AB148" s="6"/>
    </row>
    <row r="149" spans="1:28" ht="12.75" customHeight="1">
      <c r="A149" s="5"/>
      <c r="B149" s="5"/>
      <c r="C149" s="6"/>
      <c r="D149" s="5"/>
      <c r="E149" s="6"/>
      <c r="F149" s="6"/>
      <c r="G149" s="6"/>
      <c r="H149" s="6"/>
      <c r="I149" s="6"/>
      <c r="J149" s="6"/>
      <c r="K149" s="6"/>
      <c r="L149" s="6"/>
      <c r="M149" s="6"/>
      <c r="N149" s="6"/>
      <c r="O149" s="6"/>
      <c r="P149" s="6"/>
      <c r="Q149" s="6"/>
      <c r="R149" s="38"/>
      <c r="S149" s="6"/>
      <c r="T149" s="6"/>
      <c r="U149" s="6"/>
      <c r="V149" s="6"/>
      <c r="W149" s="6"/>
      <c r="X149" s="6"/>
      <c r="Y149" s="6"/>
      <c r="Z149" s="6"/>
      <c r="AA149" s="6"/>
      <c r="AB149" s="6"/>
    </row>
    <row r="150" spans="1:28" ht="12.75" customHeight="1">
      <c r="A150" s="5"/>
      <c r="B150" s="5"/>
      <c r="C150" s="6"/>
      <c r="D150" s="5"/>
      <c r="E150" s="6"/>
      <c r="F150" s="6"/>
      <c r="G150" s="6"/>
      <c r="H150" s="6"/>
      <c r="I150" s="6"/>
      <c r="J150" s="6"/>
      <c r="K150" s="6"/>
      <c r="L150" s="6"/>
      <c r="M150" s="6"/>
      <c r="N150" s="6"/>
      <c r="O150" s="6"/>
      <c r="P150" s="6"/>
      <c r="Q150" s="6"/>
      <c r="R150" s="38"/>
      <c r="S150" s="6"/>
      <c r="T150" s="6"/>
      <c r="U150" s="6"/>
      <c r="V150" s="6"/>
      <c r="W150" s="6"/>
      <c r="X150" s="6"/>
      <c r="Y150" s="6"/>
      <c r="Z150" s="6"/>
      <c r="AA150" s="6"/>
      <c r="AB150" s="6"/>
    </row>
    <row r="151" spans="1:28" ht="12.75" customHeight="1">
      <c r="A151" s="5"/>
      <c r="B151" s="5"/>
      <c r="C151" s="6"/>
      <c r="D151" s="5"/>
      <c r="E151" s="6"/>
      <c r="F151" s="6"/>
      <c r="G151" s="6"/>
      <c r="H151" s="6"/>
      <c r="I151" s="6"/>
      <c r="J151" s="6"/>
      <c r="K151" s="6"/>
      <c r="L151" s="6"/>
      <c r="M151" s="6"/>
      <c r="N151" s="6"/>
      <c r="O151" s="6"/>
      <c r="P151" s="6"/>
      <c r="Q151" s="6"/>
      <c r="R151" s="38"/>
      <c r="S151" s="6"/>
      <c r="T151" s="6"/>
      <c r="U151" s="6"/>
      <c r="V151" s="6"/>
      <c r="W151" s="6"/>
      <c r="X151" s="6"/>
      <c r="Y151" s="6"/>
      <c r="Z151" s="6"/>
      <c r="AA151" s="6"/>
      <c r="AB151" s="6"/>
    </row>
    <row r="152" spans="1:28" ht="12.75" customHeight="1">
      <c r="A152" s="5"/>
      <c r="B152" s="5"/>
      <c r="C152" s="6"/>
      <c r="D152" s="5"/>
      <c r="E152" s="6"/>
      <c r="F152" s="6"/>
      <c r="G152" s="6"/>
      <c r="H152" s="6"/>
      <c r="I152" s="6"/>
      <c r="J152" s="6"/>
      <c r="K152" s="6"/>
      <c r="L152" s="6"/>
      <c r="M152" s="6"/>
      <c r="N152" s="6"/>
      <c r="O152" s="6"/>
      <c r="P152" s="6"/>
      <c r="Q152" s="6"/>
      <c r="R152" s="38"/>
      <c r="S152" s="6"/>
      <c r="T152" s="6"/>
      <c r="U152" s="6"/>
      <c r="V152" s="6"/>
      <c r="W152" s="6"/>
      <c r="X152" s="6"/>
      <c r="Y152" s="6"/>
      <c r="Z152" s="6"/>
      <c r="AA152" s="6"/>
      <c r="AB152" s="6"/>
    </row>
    <row r="153" spans="1:28" ht="12.75" customHeight="1">
      <c r="A153" s="5"/>
      <c r="B153" s="5"/>
      <c r="C153" s="6"/>
      <c r="D153" s="5"/>
      <c r="E153" s="6"/>
      <c r="F153" s="6"/>
      <c r="G153" s="6"/>
      <c r="H153" s="6"/>
      <c r="I153" s="6"/>
      <c r="J153" s="6"/>
      <c r="K153" s="6"/>
      <c r="L153" s="6"/>
      <c r="M153" s="6"/>
      <c r="N153" s="6"/>
      <c r="O153" s="6"/>
      <c r="P153" s="6"/>
      <c r="Q153" s="6"/>
      <c r="R153" s="38"/>
      <c r="S153" s="6"/>
      <c r="T153" s="6"/>
      <c r="U153" s="6"/>
      <c r="V153" s="6"/>
      <c r="W153" s="6"/>
      <c r="X153" s="6"/>
      <c r="Y153" s="6"/>
      <c r="Z153" s="6"/>
      <c r="AA153" s="6"/>
      <c r="AB153" s="6"/>
    </row>
    <row r="154" spans="1:28" ht="12.75" customHeight="1">
      <c r="A154" s="5"/>
      <c r="B154" s="5"/>
      <c r="C154" s="6"/>
      <c r="D154" s="5"/>
      <c r="E154" s="6"/>
      <c r="F154" s="6"/>
      <c r="G154" s="6"/>
      <c r="H154" s="6"/>
      <c r="I154" s="6"/>
      <c r="J154" s="6"/>
      <c r="K154" s="6"/>
      <c r="L154" s="6"/>
      <c r="M154" s="6"/>
      <c r="N154" s="6"/>
      <c r="O154" s="6"/>
      <c r="P154" s="6"/>
      <c r="Q154" s="6"/>
      <c r="R154" s="38"/>
      <c r="S154" s="6"/>
      <c r="T154" s="6"/>
      <c r="U154" s="6"/>
      <c r="V154" s="6"/>
      <c r="W154" s="6"/>
      <c r="X154" s="6"/>
      <c r="Y154" s="6"/>
      <c r="Z154" s="6"/>
      <c r="AA154" s="6"/>
      <c r="AB154" s="6"/>
    </row>
    <row r="155" spans="1:28" ht="12.75" customHeight="1">
      <c r="A155" s="5"/>
      <c r="B155" s="5"/>
      <c r="C155" s="6"/>
      <c r="D155" s="5"/>
      <c r="E155" s="6"/>
      <c r="F155" s="6"/>
      <c r="G155" s="6"/>
      <c r="H155" s="6"/>
      <c r="I155" s="6"/>
      <c r="J155" s="6"/>
      <c r="K155" s="6"/>
      <c r="L155" s="6"/>
      <c r="M155" s="6"/>
      <c r="N155" s="6"/>
      <c r="O155" s="6"/>
      <c r="P155" s="6"/>
      <c r="Q155" s="6"/>
      <c r="R155" s="38"/>
      <c r="S155" s="6"/>
      <c r="T155" s="6"/>
      <c r="U155" s="6"/>
      <c r="V155" s="6"/>
      <c r="W155" s="6"/>
      <c r="X155" s="6"/>
      <c r="Y155" s="6"/>
      <c r="Z155" s="6"/>
      <c r="AA155" s="6"/>
      <c r="AB155" s="6"/>
    </row>
    <row r="156" spans="1:28" ht="12.75" customHeight="1">
      <c r="A156" s="5"/>
      <c r="B156" s="5"/>
      <c r="C156" s="6"/>
      <c r="D156" s="5"/>
      <c r="E156" s="6"/>
      <c r="F156" s="6"/>
      <c r="G156" s="6"/>
      <c r="H156" s="6"/>
      <c r="I156" s="6"/>
      <c r="J156" s="6"/>
      <c r="K156" s="6"/>
      <c r="L156" s="6"/>
      <c r="M156" s="6"/>
      <c r="N156" s="6"/>
      <c r="O156" s="6"/>
      <c r="P156" s="6"/>
      <c r="Q156" s="6"/>
      <c r="R156" s="38"/>
      <c r="S156" s="6"/>
      <c r="T156" s="6"/>
      <c r="U156" s="6"/>
      <c r="V156" s="6"/>
      <c r="W156" s="6"/>
      <c r="X156" s="6"/>
      <c r="Y156" s="6"/>
      <c r="Z156" s="6"/>
      <c r="AA156" s="6"/>
      <c r="AB156" s="6"/>
    </row>
    <row r="157" spans="1:28" ht="12.75" customHeight="1">
      <c r="A157" s="5"/>
      <c r="B157" s="5"/>
      <c r="C157" s="6"/>
      <c r="D157" s="5"/>
      <c r="E157" s="6"/>
      <c r="F157" s="6"/>
      <c r="G157" s="6"/>
      <c r="H157" s="6"/>
      <c r="I157" s="6"/>
      <c r="J157" s="6"/>
      <c r="K157" s="6"/>
      <c r="L157" s="6"/>
      <c r="M157" s="6"/>
      <c r="N157" s="6"/>
      <c r="O157" s="6"/>
      <c r="P157" s="6"/>
      <c r="Q157" s="6"/>
      <c r="R157" s="38"/>
      <c r="S157" s="6"/>
      <c r="T157" s="6"/>
      <c r="U157" s="6"/>
      <c r="V157" s="6"/>
      <c r="W157" s="6"/>
      <c r="X157" s="6"/>
      <c r="Y157" s="6"/>
      <c r="Z157" s="6"/>
      <c r="AA157" s="6"/>
      <c r="AB157" s="6"/>
    </row>
    <row r="158" spans="1:28" ht="12.75" customHeight="1">
      <c r="A158" s="5"/>
      <c r="B158" s="5"/>
      <c r="C158" s="6"/>
      <c r="D158" s="5"/>
      <c r="E158" s="6"/>
      <c r="F158" s="6"/>
      <c r="G158" s="6"/>
      <c r="H158" s="6"/>
      <c r="I158" s="6"/>
      <c r="J158" s="6"/>
      <c r="K158" s="6"/>
      <c r="L158" s="6"/>
      <c r="M158" s="6"/>
      <c r="N158" s="6"/>
      <c r="O158" s="6"/>
      <c r="P158" s="6"/>
      <c r="Q158" s="6"/>
      <c r="R158" s="38"/>
      <c r="S158" s="6"/>
      <c r="T158" s="6"/>
      <c r="U158" s="6"/>
      <c r="V158" s="6"/>
      <c r="W158" s="6"/>
      <c r="X158" s="6"/>
      <c r="Y158" s="6"/>
      <c r="Z158" s="6"/>
      <c r="AA158" s="6"/>
      <c r="AB158" s="6"/>
    </row>
    <row r="159" spans="1:28" ht="12.75" customHeight="1">
      <c r="A159" s="5"/>
      <c r="B159" s="5"/>
      <c r="C159" s="6"/>
      <c r="D159" s="5"/>
      <c r="E159" s="6"/>
      <c r="F159" s="6"/>
      <c r="G159" s="6"/>
      <c r="H159" s="6"/>
      <c r="I159" s="6"/>
      <c r="J159" s="6"/>
      <c r="K159" s="6"/>
      <c r="L159" s="6"/>
      <c r="M159" s="6"/>
      <c r="N159" s="6"/>
      <c r="O159" s="6"/>
      <c r="P159" s="6"/>
      <c r="Q159" s="6"/>
      <c r="R159" s="38"/>
      <c r="S159" s="6"/>
      <c r="T159" s="6"/>
      <c r="U159" s="6"/>
      <c r="V159" s="6"/>
      <c r="W159" s="6"/>
      <c r="X159" s="6"/>
      <c r="Y159" s="6"/>
      <c r="Z159" s="6"/>
      <c r="AA159" s="6"/>
      <c r="AB159" s="6"/>
    </row>
    <row r="160" spans="1:28" ht="12.75" customHeight="1">
      <c r="A160" s="5"/>
      <c r="B160" s="5"/>
      <c r="C160" s="6"/>
      <c r="D160" s="5"/>
      <c r="E160" s="6"/>
      <c r="F160" s="6"/>
      <c r="G160" s="6"/>
      <c r="H160" s="6"/>
      <c r="I160" s="6"/>
      <c r="J160" s="6"/>
      <c r="K160" s="6"/>
      <c r="L160" s="6"/>
      <c r="M160" s="6"/>
      <c r="N160" s="6"/>
      <c r="O160" s="6"/>
      <c r="P160" s="6"/>
      <c r="Q160" s="6"/>
      <c r="R160" s="38"/>
      <c r="S160" s="6"/>
      <c r="T160" s="6"/>
      <c r="U160" s="6"/>
      <c r="V160" s="6"/>
      <c r="W160" s="6"/>
      <c r="X160" s="6"/>
      <c r="Y160" s="6"/>
      <c r="Z160" s="6"/>
      <c r="AA160" s="6"/>
      <c r="AB160" s="6"/>
    </row>
    <row r="161" spans="1:28" ht="12.75" customHeight="1">
      <c r="A161" s="5"/>
      <c r="B161" s="5"/>
      <c r="C161" s="6"/>
      <c r="D161" s="5"/>
      <c r="E161" s="6"/>
      <c r="F161" s="6"/>
      <c r="G161" s="6"/>
      <c r="H161" s="6"/>
      <c r="I161" s="6"/>
      <c r="J161" s="6"/>
      <c r="K161" s="6"/>
      <c r="L161" s="6"/>
      <c r="M161" s="6"/>
      <c r="N161" s="6"/>
      <c r="O161" s="6"/>
      <c r="P161" s="6"/>
      <c r="Q161" s="6"/>
      <c r="R161" s="38"/>
      <c r="S161" s="6"/>
      <c r="T161" s="6"/>
      <c r="U161" s="6"/>
      <c r="V161" s="6"/>
      <c r="W161" s="6"/>
      <c r="X161" s="6"/>
      <c r="Y161" s="6"/>
      <c r="Z161" s="6"/>
      <c r="AA161" s="6"/>
      <c r="AB161" s="6"/>
    </row>
    <row r="162" spans="1:28" ht="12.75" customHeight="1">
      <c r="A162" s="5"/>
      <c r="B162" s="5"/>
      <c r="C162" s="6"/>
      <c r="D162" s="5"/>
      <c r="E162" s="6"/>
      <c r="F162" s="6"/>
      <c r="G162" s="6"/>
      <c r="H162" s="6"/>
      <c r="I162" s="6"/>
      <c r="J162" s="6"/>
      <c r="K162" s="6"/>
      <c r="L162" s="6"/>
      <c r="M162" s="6"/>
      <c r="N162" s="6"/>
      <c r="O162" s="6"/>
      <c r="P162" s="6"/>
      <c r="Q162" s="6"/>
      <c r="R162" s="38"/>
      <c r="S162" s="6"/>
      <c r="T162" s="6"/>
      <c r="U162" s="6"/>
      <c r="V162" s="6"/>
      <c r="W162" s="6"/>
      <c r="X162" s="6"/>
      <c r="Y162" s="6"/>
      <c r="Z162" s="6"/>
      <c r="AA162" s="6"/>
      <c r="AB162" s="6"/>
    </row>
    <row r="163" spans="1:28" ht="12.75" customHeight="1">
      <c r="A163" s="5"/>
      <c r="B163" s="5"/>
      <c r="C163" s="6"/>
      <c r="D163" s="5"/>
      <c r="E163" s="6"/>
      <c r="F163" s="6"/>
      <c r="G163" s="6"/>
      <c r="H163" s="6"/>
      <c r="I163" s="6"/>
      <c r="J163" s="6"/>
      <c r="K163" s="6"/>
      <c r="L163" s="6"/>
      <c r="M163" s="6"/>
      <c r="N163" s="6"/>
      <c r="O163" s="6"/>
      <c r="P163" s="6"/>
      <c r="Q163" s="6"/>
      <c r="R163" s="38"/>
      <c r="S163" s="6"/>
      <c r="T163" s="6"/>
      <c r="U163" s="6"/>
      <c r="V163" s="6"/>
      <c r="W163" s="6"/>
      <c r="X163" s="6"/>
      <c r="Y163" s="6"/>
      <c r="Z163" s="6"/>
      <c r="AA163" s="6"/>
      <c r="AB163" s="6"/>
    </row>
    <row r="164" spans="1:28" ht="12.75" customHeight="1">
      <c r="A164" s="5"/>
      <c r="B164" s="5"/>
      <c r="C164" s="6"/>
      <c r="D164" s="5"/>
      <c r="E164" s="6"/>
      <c r="F164" s="6"/>
      <c r="G164" s="6"/>
      <c r="H164" s="6"/>
      <c r="I164" s="6"/>
      <c r="J164" s="6"/>
      <c r="K164" s="6"/>
      <c r="L164" s="6"/>
      <c r="M164" s="6"/>
      <c r="N164" s="6"/>
      <c r="O164" s="6"/>
      <c r="P164" s="6"/>
      <c r="Q164" s="6"/>
      <c r="R164" s="38"/>
      <c r="S164" s="6"/>
      <c r="T164" s="6"/>
      <c r="U164" s="6"/>
      <c r="V164" s="6"/>
      <c r="W164" s="6"/>
      <c r="X164" s="6"/>
      <c r="Y164" s="6"/>
      <c r="Z164" s="6"/>
      <c r="AA164" s="6"/>
      <c r="AB164" s="6"/>
    </row>
    <row r="165" spans="1:28" ht="12.75" customHeight="1">
      <c r="A165" s="5"/>
      <c r="B165" s="5"/>
      <c r="C165" s="6"/>
      <c r="D165" s="5"/>
      <c r="E165" s="6"/>
      <c r="F165" s="6"/>
      <c r="G165" s="6"/>
      <c r="H165" s="6"/>
      <c r="I165" s="6"/>
      <c r="J165" s="6"/>
      <c r="K165" s="6"/>
      <c r="L165" s="6"/>
      <c r="M165" s="6"/>
      <c r="N165" s="6"/>
      <c r="O165" s="6"/>
      <c r="P165" s="6"/>
      <c r="Q165" s="6"/>
      <c r="R165" s="38"/>
      <c r="S165" s="6"/>
      <c r="T165" s="6"/>
      <c r="U165" s="6"/>
      <c r="V165" s="6"/>
      <c r="W165" s="6"/>
      <c r="X165" s="6"/>
      <c r="Y165" s="6"/>
      <c r="Z165" s="6"/>
      <c r="AA165" s="6"/>
      <c r="AB165" s="6"/>
    </row>
    <row r="166" spans="1:28" ht="12.75" customHeight="1">
      <c r="A166" s="5"/>
      <c r="B166" s="5"/>
      <c r="C166" s="6"/>
      <c r="D166" s="5"/>
      <c r="E166" s="6"/>
      <c r="F166" s="6"/>
      <c r="G166" s="6"/>
      <c r="H166" s="6"/>
      <c r="I166" s="6"/>
      <c r="J166" s="6"/>
      <c r="K166" s="6"/>
      <c r="L166" s="6"/>
      <c r="M166" s="6"/>
      <c r="N166" s="6"/>
      <c r="O166" s="6"/>
      <c r="P166" s="6"/>
      <c r="Q166" s="6"/>
      <c r="R166" s="38"/>
      <c r="S166" s="6"/>
      <c r="T166" s="6"/>
      <c r="U166" s="6"/>
      <c r="V166" s="6"/>
      <c r="W166" s="6"/>
      <c r="X166" s="6"/>
      <c r="Y166" s="6"/>
      <c r="Z166" s="6"/>
      <c r="AA166" s="6"/>
      <c r="AB166" s="6"/>
    </row>
    <row r="167" spans="1:28" ht="12.75" customHeight="1">
      <c r="A167" s="5"/>
      <c r="B167" s="5"/>
      <c r="C167" s="6"/>
      <c r="D167" s="5"/>
      <c r="E167" s="6"/>
      <c r="F167" s="6"/>
      <c r="G167" s="6"/>
      <c r="H167" s="6"/>
      <c r="I167" s="6"/>
      <c r="J167" s="6"/>
      <c r="K167" s="6"/>
      <c r="L167" s="6"/>
      <c r="M167" s="6"/>
      <c r="N167" s="6"/>
      <c r="O167" s="6"/>
      <c r="P167" s="6"/>
      <c r="Q167" s="6"/>
      <c r="R167" s="38"/>
      <c r="S167" s="6"/>
      <c r="T167" s="6"/>
      <c r="U167" s="6"/>
      <c r="V167" s="6"/>
      <c r="W167" s="6"/>
      <c r="X167" s="6"/>
      <c r="Y167" s="6"/>
      <c r="Z167" s="6"/>
      <c r="AA167" s="6"/>
      <c r="AB167" s="6"/>
    </row>
    <row r="168" spans="1:28" ht="12.75" customHeight="1">
      <c r="A168" s="5"/>
      <c r="B168" s="5"/>
      <c r="C168" s="6"/>
      <c r="D168" s="5"/>
      <c r="E168" s="6"/>
      <c r="F168" s="6"/>
      <c r="G168" s="6"/>
      <c r="H168" s="6"/>
      <c r="I168" s="6"/>
      <c r="J168" s="6"/>
      <c r="K168" s="6"/>
      <c r="L168" s="6"/>
      <c r="M168" s="6"/>
      <c r="N168" s="6"/>
      <c r="O168" s="6"/>
      <c r="P168" s="6"/>
      <c r="Q168" s="6"/>
      <c r="R168" s="38"/>
      <c r="S168" s="6"/>
      <c r="T168" s="6"/>
      <c r="U168" s="6"/>
      <c r="V168" s="6"/>
      <c r="W168" s="6"/>
      <c r="X168" s="6"/>
      <c r="Y168" s="6"/>
      <c r="Z168" s="6"/>
      <c r="AA168" s="6"/>
      <c r="AB168" s="6"/>
    </row>
    <row r="169" spans="1:28" ht="12.75" customHeight="1">
      <c r="A169" s="5"/>
      <c r="B169" s="5"/>
      <c r="C169" s="6"/>
      <c r="D169" s="5"/>
      <c r="E169" s="6"/>
      <c r="F169" s="6"/>
      <c r="G169" s="6"/>
      <c r="H169" s="6"/>
      <c r="I169" s="6"/>
      <c r="J169" s="6"/>
      <c r="K169" s="6"/>
      <c r="L169" s="6"/>
      <c r="M169" s="6"/>
      <c r="N169" s="6"/>
      <c r="O169" s="6"/>
      <c r="P169" s="6"/>
      <c r="Q169" s="6"/>
      <c r="R169" s="38"/>
      <c r="S169" s="6"/>
      <c r="T169" s="6"/>
      <c r="U169" s="6"/>
      <c r="V169" s="6"/>
      <c r="W169" s="6"/>
      <c r="X169" s="6"/>
      <c r="Y169" s="6"/>
      <c r="Z169" s="6"/>
      <c r="AA169" s="6"/>
      <c r="AB169" s="6"/>
    </row>
    <row r="170" spans="1:28" ht="12.75" customHeight="1">
      <c r="A170" s="5"/>
      <c r="B170" s="5"/>
      <c r="C170" s="6"/>
      <c r="D170" s="5"/>
      <c r="E170" s="6"/>
      <c r="F170" s="6"/>
      <c r="G170" s="6"/>
      <c r="H170" s="6"/>
      <c r="I170" s="6"/>
      <c r="J170" s="6"/>
      <c r="K170" s="6"/>
      <c r="L170" s="6"/>
      <c r="M170" s="6"/>
      <c r="N170" s="6"/>
      <c r="O170" s="6"/>
      <c r="P170" s="6"/>
      <c r="Q170" s="6"/>
      <c r="R170" s="38"/>
      <c r="S170" s="6"/>
      <c r="T170" s="6"/>
      <c r="U170" s="6"/>
      <c r="V170" s="6"/>
      <c r="W170" s="6"/>
      <c r="X170" s="6"/>
      <c r="Y170" s="6"/>
      <c r="Z170" s="6"/>
      <c r="AA170" s="6"/>
      <c r="AB170" s="6"/>
    </row>
    <row r="171" spans="1:28" ht="12.75" customHeight="1">
      <c r="A171" s="5"/>
      <c r="B171" s="5"/>
      <c r="C171" s="6"/>
      <c r="D171" s="5"/>
      <c r="E171" s="6"/>
      <c r="F171" s="6"/>
      <c r="G171" s="6"/>
      <c r="H171" s="6"/>
      <c r="I171" s="6"/>
      <c r="J171" s="6"/>
      <c r="K171" s="6"/>
      <c r="L171" s="6"/>
      <c r="M171" s="6"/>
      <c r="N171" s="6"/>
      <c r="O171" s="6"/>
      <c r="P171" s="6"/>
      <c r="Q171" s="6"/>
      <c r="R171" s="38"/>
      <c r="S171" s="6"/>
      <c r="T171" s="6"/>
      <c r="U171" s="6"/>
      <c r="V171" s="6"/>
      <c r="W171" s="6"/>
      <c r="X171" s="6"/>
      <c r="Y171" s="6"/>
      <c r="Z171" s="6"/>
      <c r="AA171" s="6"/>
      <c r="AB171" s="6"/>
    </row>
    <row r="172" spans="1:28" ht="12.75" customHeight="1">
      <c r="A172" s="5"/>
      <c r="B172" s="5"/>
      <c r="C172" s="6"/>
      <c r="D172" s="5"/>
      <c r="E172" s="6"/>
      <c r="F172" s="6"/>
      <c r="G172" s="6"/>
      <c r="H172" s="6"/>
      <c r="I172" s="6"/>
      <c r="J172" s="6"/>
      <c r="K172" s="6"/>
      <c r="L172" s="6"/>
      <c r="M172" s="6"/>
      <c r="N172" s="6"/>
      <c r="O172" s="6"/>
      <c r="P172" s="6"/>
      <c r="Q172" s="6"/>
      <c r="R172" s="38"/>
      <c r="S172" s="6"/>
      <c r="T172" s="6"/>
      <c r="U172" s="6"/>
      <c r="V172" s="6"/>
      <c r="W172" s="6"/>
      <c r="X172" s="6"/>
      <c r="Y172" s="6"/>
      <c r="Z172" s="6"/>
      <c r="AA172" s="6"/>
      <c r="AB172" s="6"/>
    </row>
    <row r="173" spans="1:28" ht="12.75" customHeight="1">
      <c r="A173" s="5"/>
      <c r="B173" s="5"/>
      <c r="C173" s="6"/>
      <c r="D173" s="5"/>
      <c r="E173" s="6"/>
      <c r="F173" s="6"/>
      <c r="G173" s="6"/>
      <c r="H173" s="6"/>
      <c r="I173" s="6"/>
      <c r="J173" s="6"/>
      <c r="K173" s="6"/>
      <c r="L173" s="6"/>
      <c r="M173" s="6"/>
      <c r="N173" s="6"/>
      <c r="O173" s="6"/>
      <c r="P173" s="6"/>
      <c r="Q173" s="6"/>
      <c r="R173" s="38"/>
      <c r="S173" s="6"/>
      <c r="T173" s="6"/>
      <c r="U173" s="6"/>
      <c r="V173" s="6"/>
      <c r="W173" s="6"/>
      <c r="X173" s="6"/>
      <c r="Y173" s="6"/>
      <c r="Z173" s="6"/>
      <c r="AA173" s="6"/>
      <c r="AB173" s="6"/>
    </row>
    <row r="174" spans="1:28" ht="12.75" customHeight="1">
      <c r="A174" s="5"/>
      <c r="B174" s="5"/>
      <c r="C174" s="6"/>
      <c r="D174" s="5"/>
      <c r="E174" s="6"/>
      <c r="F174" s="6"/>
      <c r="G174" s="6"/>
      <c r="H174" s="6"/>
      <c r="I174" s="6"/>
      <c r="J174" s="6"/>
      <c r="K174" s="6"/>
      <c r="L174" s="6"/>
      <c r="M174" s="6"/>
      <c r="N174" s="6"/>
      <c r="O174" s="6"/>
      <c r="P174" s="6"/>
      <c r="Q174" s="6"/>
      <c r="R174" s="38"/>
      <c r="S174" s="6"/>
      <c r="T174" s="6"/>
      <c r="U174" s="6"/>
      <c r="V174" s="6"/>
      <c r="W174" s="6"/>
      <c r="X174" s="6"/>
      <c r="Y174" s="6"/>
      <c r="Z174" s="6"/>
      <c r="AA174" s="6"/>
      <c r="AB174" s="6"/>
    </row>
    <row r="175" spans="1:28" ht="12.75" customHeight="1">
      <c r="A175" s="5"/>
      <c r="B175" s="5"/>
      <c r="C175" s="6"/>
      <c r="D175" s="5"/>
      <c r="E175" s="6"/>
      <c r="F175" s="6"/>
      <c r="G175" s="6"/>
      <c r="H175" s="6"/>
      <c r="I175" s="6"/>
      <c r="J175" s="6"/>
      <c r="K175" s="6"/>
      <c r="L175" s="6"/>
      <c r="M175" s="6"/>
      <c r="N175" s="6"/>
      <c r="O175" s="6"/>
      <c r="P175" s="6"/>
      <c r="Q175" s="6"/>
      <c r="R175" s="38"/>
      <c r="S175" s="6"/>
      <c r="T175" s="6"/>
      <c r="U175" s="6"/>
      <c r="V175" s="6"/>
      <c r="W175" s="6"/>
      <c r="X175" s="6"/>
      <c r="Y175" s="6"/>
      <c r="Z175" s="6"/>
      <c r="AA175" s="6"/>
      <c r="AB175" s="6"/>
    </row>
    <row r="176" spans="1:28" ht="12.75" customHeight="1">
      <c r="A176" s="5"/>
      <c r="B176" s="5"/>
      <c r="C176" s="6"/>
      <c r="D176" s="5"/>
      <c r="E176" s="6"/>
      <c r="F176" s="6"/>
      <c r="G176" s="6"/>
      <c r="H176" s="6"/>
      <c r="I176" s="6"/>
      <c r="J176" s="6"/>
      <c r="K176" s="6"/>
      <c r="L176" s="6"/>
      <c r="M176" s="6"/>
      <c r="N176" s="6"/>
      <c r="O176" s="6"/>
      <c r="P176" s="6"/>
      <c r="Q176" s="6"/>
      <c r="R176" s="38"/>
      <c r="S176" s="6"/>
      <c r="T176" s="6"/>
      <c r="U176" s="6"/>
      <c r="V176" s="6"/>
      <c r="W176" s="6"/>
      <c r="X176" s="6"/>
      <c r="Y176" s="6"/>
      <c r="Z176" s="6"/>
      <c r="AA176" s="6"/>
      <c r="AB176" s="6"/>
    </row>
    <row r="177" spans="1:28" ht="12.75" customHeight="1">
      <c r="A177" s="5"/>
      <c r="B177" s="5"/>
      <c r="C177" s="6"/>
      <c r="D177" s="5"/>
      <c r="E177" s="6"/>
      <c r="F177" s="6"/>
      <c r="G177" s="6"/>
      <c r="H177" s="6"/>
      <c r="I177" s="6"/>
      <c r="J177" s="6"/>
      <c r="K177" s="6"/>
      <c r="L177" s="6"/>
      <c r="M177" s="6"/>
      <c r="N177" s="6"/>
      <c r="O177" s="6"/>
      <c r="P177" s="6"/>
      <c r="Q177" s="6"/>
      <c r="R177" s="38"/>
      <c r="S177" s="6"/>
      <c r="T177" s="6"/>
      <c r="U177" s="6"/>
      <c r="V177" s="6"/>
      <c r="W177" s="6"/>
      <c r="X177" s="6"/>
      <c r="Y177" s="6"/>
      <c r="Z177" s="6"/>
      <c r="AA177" s="6"/>
      <c r="AB177" s="6"/>
    </row>
    <row r="178" spans="1:28" ht="12.75" customHeight="1">
      <c r="A178" s="5"/>
      <c r="B178" s="5"/>
      <c r="C178" s="6"/>
      <c r="D178" s="5"/>
      <c r="E178" s="6"/>
      <c r="F178" s="6"/>
      <c r="G178" s="6"/>
      <c r="H178" s="6"/>
      <c r="I178" s="6"/>
      <c r="J178" s="6"/>
      <c r="K178" s="6"/>
      <c r="L178" s="6"/>
      <c r="M178" s="6"/>
      <c r="N178" s="6"/>
      <c r="O178" s="6"/>
      <c r="P178" s="6"/>
      <c r="Q178" s="6"/>
      <c r="R178" s="38"/>
      <c r="S178" s="6"/>
      <c r="T178" s="6"/>
      <c r="U178" s="6"/>
      <c r="V178" s="6"/>
      <c r="W178" s="6"/>
      <c r="X178" s="6"/>
      <c r="Y178" s="6"/>
      <c r="Z178" s="6"/>
      <c r="AA178" s="6"/>
      <c r="AB178" s="6"/>
    </row>
    <row r="179" spans="1:28" ht="12.75" customHeight="1">
      <c r="A179" s="5"/>
      <c r="B179" s="5"/>
      <c r="C179" s="6"/>
      <c r="D179" s="5"/>
      <c r="E179" s="6"/>
      <c r="F179" s="6"/>
      <c r="G179" s="6"/>
      <c r="H179" s="6"/>
      <c r="I179" s="6"/>
      <c r="J179" s="6"/>
      <c r="K179" s="6"/>
      <c r="L179" s="6"/>
      <c r="M179" s="6"/>
      <c r="N179" s="6"/>
      <c r="O179" s="6"/>
      <c r="P179" s="6"/>
      <c r="Q179" s="6"/>
      <c r="R179" s="38"/>
      <c r="S179" s="6"/>
      <c r="T179" s="6"/>
      <c r="U179" s="6"/>
      <c r="V179" s="6"/>
      <c r="W179" s="6"/>
      <c r="X179" s="6"/>
      <c r="Y179" s="6"/>
      <c r="Z179" s="6"/>
      <c r="AA179" s="6"/>
      <c r="AB179" s="6"/>
    </row>
    <row r="180" spans="1:28" ht="12.75" customHeight="1">
      <c r="A180" s="5"/>
      <c r="B180" s="5"/>
      <c r="C180" s="6"/>
      <c r="D180" s="5"/>
      <c r="E180" s="6"/>
      <c r="F180" s="6"/>
      <c r="G180" s="6"/>
      <c r="H180" s="6"/>
      <c r="I180" s="6"/>
      <c r="J180" s="6"/>
      <c r="K180" s="6"/>
      <c r="L180" s="6"/>
      <c r="M180" s="6"/>
      <c r="N180" s="6"/>
      <c r="O180" s="6"/>
      <c r="P180" s="6"/>
      <c r="Q180" s="6"/>
      <c r="R180" s="38"/>
      <c r="S180" s="6"/>
      <c r="T180" s="6"/>
      <c r="U180" s="6"/>
      <c r="V180" s="6"/>
      <c r="W180" s="6"/>
      <c r="X180" s="6"/>
      <c r="Y180" s="6"/>
      <c r="Z180" s="6"/>
      <c r="AA180" s="6"/>
      <c r="AB180" s="6"/>
    </row>
    <row r="181" spans="1:28" ht="12.75" customHeight="1">
      <c r="A181" s="5"/>
      <c r="B181" s="5"/>
      <c r="C181" s="6"/>
      <c r="D181" s="5"/>
      <c r="E181" s="6"/>
      <c r="F181" s="6"/>
      <c r="G181" s="6"/>
      <c r="H181" s="6"/>
      <c r="I181" s="6"/>
      <c r="J181" s="6"/>
      <c r="K181" s="6"/>
      <c r="L181" s="6"/>
      <c r="M181" s="6"/>
      <c r="N181" s="6"/>
      <c r="O181" s="6"/>
      <c r="P181" s="6"/>
      <c r="Q181" s="6"/>
      <c r="R181" s="38"/>
      <c r="S181" s="6"/>
      <c r="T181" s="6"/>
      <c r="U181" s="6"/>
      <c r="V181" s="6"/>
      <c r="W181" s="6"/>
      <c r="X181" s="6"/>
      <c r="Y181" s="6"/>
      <c r="Z181" s="6"/>
      <c r="AA181" s="6"/>
      <c r="AB181" s="6"/>
    </row>
    <row r="182" spans="1:28" ht="12.75" customHeight="1">
      <c r="A182" s="5"/>
      <c r="B182" s="5"/>
      <c r="C182" s="6"/>
      <c r="D182" s="5"/>
      <c r="E182" s="6"/>
      <c r="F182" s="6"/>
      <c r="G182" s="6"/>
      <c r="H182" s="6"/>
      <c r="I182" s="6"/>
      <c r="J182" s="6"/>
      <c r="K182" s="6"/>
      <c r="L182" s="6"/>
      <c r="M182" s="6"/>
      <c r="N182" s="6"/>
      <c r="O182" s="6"/>
      <c r="P182" s="6"/>
      <c r="Q182" s="6"/>
      <c r="R182" s="38"/>
      <c r="S182" s="6"/>
      <c r="T182" s="6"/>
      <c r="U182" s="6"/>
      <c r="V182" s="6"/>
      <c r="W182" s="6"/>
      <c r="X182" s="6"/>
      <c r="Y182" s="6"/>
      <c r="Z182" s="6"/>
      <c r="AA182" s="6"/>
      <c r="AB182" s="6"/>
    </row>
    <row r="183" spans="1:28" ht="12.75" customHeight="1">
      <c r="A183" s="5"/>
      <c r="B183" s="5"/>
      <c r="C183" s="6"/>
      <c r="D183" s="5"/>
      <c r="E183" s="6"/>
      <c r="F183" s="6"/>
      <c r="G183" s="6"/>
      <c r="H183" s="6"/>
      <c r="I183" s="6"/>
      <c r="J183" s="6"/>
      <c r="K183" s="6"/>
      <c r="L183" s="6"/>
      <c r="M183" s="6"/>
      <c r="N183" s="6"/>
      <c r="O183" s="6"/>
      <c r="P183" s="6"/>
      <c r="Q183" s="6"/>
      <c r="R183" s="38"/>
      <c r="S183" s="6"/>
      <c r="T183" s="6"/>
      <c r="U183" s="6"/>
      <c r="V183" s="6"/>
      <c r="W183" s="6"/>
      <c r="X183" s="6"/>
      <c r="Y183" s="6"/>
      <c r="Z183" s="6"/>
      <c r="AA183" s="6"/>
      <c r="AB183" s="6"/>
    </row>
    <row r="184" spans="1:28" ht="12.75" customHeight="1">
      <c r="A184" s="5"/>
      <c r="B184" s="5"/>
      <c r="C184" s="6"/>
      <c r="D184" s="5"/>
      <c r="E184" s="6"/>
      <c r="F184" s="6"/>
      <c r="G184" s="6"/>
      <c r="H184" s="6"/>
      <c r="I184" s="6"/>
      <c r="J184" s="6"/>
      <c r="K184" s="6"/>
      <c r="L184" s="6"/>
      <c r="M184" s="6"/>
      <c r="N184" s="6"/>
      <c r="O184" s="6"/>
      <c r="P184" s="6"/>
      <c r="Q184" s="6"/>
      <c r="R184" s="38"/>
      <c r="S184" s="6"/>
      <c r="T184" s="6"/>
      <c r="U184" s="6"/>
      <c r="V184" s="6"/>
      <c r="W184" s="6"/>
      <c r="X184" s="6"/>
      <c r="Y184" s="6"/>
      <c r="Z184" s="6"/>
      <c r="AA184" s="6"/>
      <c r="AB184" s="6"/>
    </row>
    <row r="185" spans="1:28" ht="12.75" customHeight="1">
      <c r="A185" s="5"/>
      <c r="B185" s="5"/>
      <c r="C185" s="6"/>
      <c r="D185" s="5"/>
      <c r="E185" s="6"/>
      <c r="F185" s="6"/>
      <c r="G185" s="6"/>
      <c r="H185" s="6"/>
      <c r="I185" s="6"/>
      <c r="J185" s="6"/>
      <c r="K185" s="6"/>
      <c r="L185" s="6"/>
      <c r="M185" s="6"/>
      <c r="N185" s="6"/>
      <c r="O185" s="6"/>
      <c r="P185" s="6"/>
      <c r="Q185" s="6"/>
      <c r="R185" s="38"/>
      <c r="S185" s="6"/>
      <c r="T185" s="6"/>
      <c r="U185" s="6"/>
      <c r="V185" s="6"/>
      <c r="W185" s="6"/>
      <c r="X185" s="6"/>
      <c r="Y185" s="6"/>
      <c r="Z185" s="6"/>
      <c r="AA185" s="6"/>
      <c r="AB185" s="6"/>
    </row>
    <row r="186" spans="1:28" ht="12.75" customHeight="1">
      <c r="A186" s="5"/>
      <c r="B186" s="5"/>
      <c r="C186" s="6"/>
      <c r="D186" s="5"/>
      <c r="E186" s="6"/>
      <c r="F186" s="6"/>
      <c r="G186" s="6"/>
      <c r="H186" s="6"/>
      <c r="I186" s="6"/>
      <c r="J186" s="6"/>
      <c r="K186" s="6"/>
      <c r="L186" s="6"/>
      <c r="M186" s="6"/>
      <c r="N186" s="6"/>
      <c r="O186" s="6"/>
      <c r="P186" s="6"/>
      <c r="Q186" s="6"/>
      <c r="R186" s="38"/>
      <c r="S186" s="6"/>
      <c r="T186" s="6"/>
      <c r="U186" s="6"/>
      <c r="V186" s="6"/>
      <c r="W186" s="6"/>
      <c r="X186" s="6"/>
      <c r="Y186" s="6"/>
      <c r="Z186" s="6"/>
      <c r="AA186" s="6"/>
      <c r="AB186" s="6"/>
    </row>
    <row r="187" spans="1:28" ht="12.75" customHeight="1">
      <c r="A187" s="5"/>
      <c r="B187" s="5"/>
      <c r="C187" s="6"/>
      <c r="D187" s="5"/>
      <c r="E187" s="6"/>
      <c r="F187" s="6"/>
      <c r="G187" s="6"/>
      <c r="H187" s="6"/>
      <c r="I187" s="6"/>
      <c r="J187" s="6"/>
      <c r="K187" s="6"/>
      <c r="L187" s="6"/>
      <c r="M187" s="6"/>
      <c r="N187" s="6"/>
      <c r="O187" s="6"/>
      <c r="P187" s="6"/>
      <c r="Q187" s="6"/>
      <c r="R187" s="38"/>
      <c r="S187" s="6"/>
      <c r="T187" s="6"/>
      <c r="U187" s="6"/>
      <c r="V187" s="6"/>
      <c r="W187" s="6"/>
      <c r="X187" s="6"/>
      <c r="Y187" s="6"/>
      <c r="Z187" s="6"/>
      <c r="AA187" s="6"/>
      <c r="AB187" s="6"/>
    </row>
    <row r="188" spans="1:28" ht="12.75" customHeight="1">
      <c r="A188" s="5"/>
      <c r="B188" s="5"/>
      <c r="C188" s="6"/>
      <c r="D188" s="5"/>
      <c r="E188" s="6"/>
      <c r="F188" s="6"/>
      <c r="G188" s="6"/>
      <c r="H188" s="6"/>
      <c r="I188" s="6"/>
      <c r="J188" s="6"/>
      <c r="K188" s="6"/>
      <c r="L188" s="6"/>
      <c r="M188" s="6"/>
      <c r="N188" s="6"/>
      <c r="O188" s="6"/>
      <c r="P188" s="6"/>
      <c r="Q188" s="6"/>
      <c r="R188" s="38"/>
      <c r="S188" s="6"/>
      <c r="T188" s="6"/>
      <c r="U188" s="6"/>
      <c r="V188" s="6"/>
      <c r="W188" s="6"/>
      <c r="X188" s="6"/>
      <c r="Y188" s="6"/>
      <c r="Z188" s="6"/>
      <c r="AA188" s="6"/>
      <c r="AB188" s="6"/>
    </row>
    <row r="189" spans="1:28" ht="12.75" customHeight="1">
      <c r="A189" s="5"/>
      <c r="B189" s="5"/>
      <c r="C189" s="6"/>
      <c r="D189" s="5"/>
      <c r="E189" s="6"/>
      <c r="F189" s="6"/>
      <c r="G189" s="6"/>
      <c r="H189" s="6"/>
      <c r="I189" s="6"/>
      <c r="J189" s="6"/>
      <c r="K189" s="6"/>
      <c r="L189" s="6"/>
      <c r="M189" s="6"/>
      <c r="N189" s="6"/>
      <c r="O189" s="6"/>
      <c r="P189" s="6"/>
      <c r="Q189" s="6"/>
      <c r="R189" s="38"/>
      <c r="S189" s="6"/>
      <c r="T189" s="6"/>
      <c r="U189" s="6"/>
      <c r="V189" s="6"/>
      <c r="W189" s="6"/>
      <c r="X189" s="6"/>
      <c r="Y189" s="6"/>
      <c r="Z189" s="6"/>
      <c r="AA189" s="6"/>
      <c r="AB189" s="6"/>
    </row>
    <row r="190" spans="1:28" ht="12.75" customHeight="1">
      <c r="A190" s="5"/>
      <c r="B190" s="5"/>
      <c r="C190" s="6"/>
      <c r="D190" s="5"/>
      <c r="E190" s="6"/>
      <c r="F190" s="6"/>
      <c r="G190" s="6"/>
      <c r="H190" s="6"/>
      <c r="I190" s="6"/>
      <c r="J190" s="6"/>
      <c r="K190" s="6"/>
      <c r="L190" s="6"/>
      <c r="M190" s="6"/>
      <c r="N190" s="6"/>
      <c r="O190" s="6"/>
      <c r="P190" s="6"/>
      <c r="Q190" s="6"/>
      <c r="R190" s="38"/>
      <c r="S190" s="6"/>
      <c r="T190" s="6"/>
      <c r="U190" s="6"/>
      <c r="V190" s="6"/>
      <c r="W190" s="6"/>
      <c r="X190" s="6"/>
      <c r="Y190" s="6"/>
      <c r="Z190" s="6"/>
      <c r="AA190" s="6"/>
      <c r="AB190" s="6"/>
    </row>
    <row r="191" spans="1:28" ht="12.75" customHeight="1">
      <c r="A191" s="5"/>
      <c r="B191" s="5"/>
      <c r="C191" s="6"/>
      <c r="D191" s="5"/>
      <c r="E191" s="6"/>
      <c r="F191" s="6"/>
      <c r="G191" s="6"/>
      <c r="H191" s="6"/>
      <c r="I191" s="6"/>
      <c r="J191" s="6"/>
      <c r="K191" s="6"/>
      <c r="L191" s="6"/>
      <c r="M191" s="6"/>
      <c r="N191" s="6"/>
      <c r="O191" s="6"/>
      <c r="P191" s="6"/>
      <c r="Q191" s="6"/>
      <c r="R191" s="38"/>
      <c r="S191" s="6"/>
      <c r="T191" s="6"/>
      <c r="U191" s="6"/>
      <c r="V191" s="6"/>
      <c r="W191" s="6"/>
      <c r="X191" s="6"/>
      <c r="Y191" s="6"/>
      <c r="Z191" s="6"/>
      <c r="AA191" s="6"/>
      <c r="AB191" s="6"/>
    </row>
    <row r="192" spans="1:28" ht="12.75" customHeight="1">
      <c r="A192" s="5"/>
      <c r="B192" s="5"/>
      <c r="C192" s="6"/>
      <c r="D192" s="5"/>
      <c r="E192" s="6"/>
      <c r="F192" s="6"/>
      <c r="G192" s="6"/>
      <c r="H192" s="6"/>
      <c r="I192" s="6"/>
      <c r="J192" s="6"/>
      <c r="K192" s="6"/>
      <c r="L192" s="6"/>
      <c r="M192" s="6"/>
      <c r="N192" s="6"/>
      <c r="O192" s="6"/>
      <c r="P192" s="6"/>
      <c r="Q192" s="6"/>
      <c r="R192" s="38"/>
      <c r="S192" s="6"/>
      <c r="T192" s="6"/>
      <c r="U192" s="6"/>
      <c r="V192" s="6"/>
      <c r="W192" s="6"/>
      <c r="X192" s="6"/>
      <c r="Y192" s="6"/>
      <c r="Z192" s="6"/>
      <c r="AA192" s="6"/>
      <c r="AB192" s="6"/>
    </row>
    <row r="193" spans="1:28" ht="12.75" customHeight="1">
      <c r="A193" s="5"/>
      <c r="B193" s="5"/>
      <c r="C193" s="6"/>
      <c r="D193" s="5"/>
      <c r="E193" s="6"/>
      <c r="F193" s="6"/>
      <c r="G193" s="6"/>
      <c r="H193" s="6"/>
      <c r="I193" s="6"/>
      <c r="J193" s="6"/>
      <c r="K193" s="6"/>
      <c r="L193" s="6"/>
      <c r="M193" s="6"/>
      <c r="N193" s="6"/>
      <c r="O193" s="6"/>
      <c r="P193" s="6"/>
      <c r="Q193" s="6"/>
      <c r="R193" s="38"/>
      <c r="S193" s="6"/>
      <c r="T193" s="6"/>
      <c r="U193" s="6"/>
      <c r="V193" s="6"/>
      <c r="W193" s="6"/>
      <c r="X193" s="6"/>
      <c r="Y193" s="6"/>
      <c r="Z193" s="6"/>
      <c r="AA193" s="6"/>
      <c r="AB193" s="6"/>
    </row>
    <row r="194" spans="1:28" ht="12.75" customHeight="1">
      <c r="A194" s="5"/>
      <c r="B194" s="5"/>
      <c r="C194" s="6"/>
      <c r="D194" s="5"/>
      <c r="E194" s="6"/>
      <c r="F194" s="6"/>
      <c r="G194" s="6"/>
      <c r="H194" s="6"/>
      <c r="I194" s="6"/>
      <c r="J194" s="6"/>
      <c r="K194" s="6"/>
      <c r="L194" s="6"/>
      <c r="M194" s="6"/>
      <c r="N194" s="6"/>
      <c r="O194" s="6"/>
      <c r="P194" s="6"/>
      <c r="Q194" s="6"/>
      <c r="R194" s="38"/>
      <c r="S194" s="6"/>
      <c r="T194" s="6"/>
      <c r="U194" s="6"/>
      <c r="V194" s="6"/>
      <c r="W194" s="6"/>
      <c r="X194" s="6"/>
      <c r="Y194" s="6"/>
      <c r="Z194" s="6"/>
      <c r="AA194" s="6"/>
      <c r="AB194" s="6"/>
    </row>
    <row r="195" spans="1:28" ht="12.75" customHeight="1">
      <c r="A195" s="5"/>
      <c r="B195" s="5"/>
      <c r="C195" s="6"/>
      <c r="D195" s="5"/>
      <c r="E195" s="6"/>
      <c r="F195" s="6"/>
      <c r="G195" s="6"/>
      <c r="H195" s="6"/>
      <c r="I195" s="6"/>
      <c r="J195" s="6"/>
      <c r="K195" s="6"/>
      <c r="L195" s="6"/>
      <c r="M195" s="6"/>
      <c r="N195" s="6"/>
      <c r="O195" s="6"/>
      <c r="P195" s="6"/>
      <c r="Q195" s="6"/>
      <c r="R195" s="38"/>
      <c r="S195" s="6"/>
      <c r="T195" s="6"/>
      <c r="U195" s="6"/>
      <c r="V195" s="6"/>
      <c r="W195" s="6"/>
      <c r="X195" s="6"/>
      <c r="Y195" s="6"/>
      <c r="Z195" s="6"/>
      <c r="AA195" s="6"/>
      <c r="AB195" s="6"/>
    </row>
    <row r="196" spans="1:28" ht="12.75" customHeight="1">
      <c r="A196" s="5"/>
      <c r="B196" s="5"/>
      <c r="C196" s="6"/>
      <c r="D196" s="5"/>
      <c r="E196" s="6"/>
      <c r="F196" s="6"/>
      <c r="G196" s="6"/>
      <c r="H196" s="6"/>
      <c r="I196" s="6"/>
      <c r="J196" s="6"/>
      <c r="K196" s="6"/>
      <c r="L196" s="6"/>
      <c r="M196" s="6"/>
      <c r="N196" s="6"/>
      <c r="O196" s="6"/>
      <c r="P196" s="6"/>
      <c r="Q196" s="6"/>
      <c r="R196" s="38"/>
      <c r="S196" s="6"/>
      <c r="T196" s="6"/>
      <c r="U196" s="6"/>
      <c r="V196" s="6"/>
      <c r="W196" s="6"/>
      <c r="X196" s="6"/>
      <c r="Y196" s="6"/>
      <c r="Z196" s="6"/>
      <c r="AA196" s="6"/>
      <c r="AB196" s="6"/>
    </row>
    <row r="197" spans="1:28"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row>
    <row r="198" spans="1:28"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row>
    <row r="199" spans="1:28"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row>
    <row r="200" spans="1:28"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row>
    <row r="201" spans="1:28"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row>
    <row r="202" spans="1:28"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row>
    <row r="203" spans="1:28"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row>
    <row r="204" spans="1:28"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row>
    <row r="205" spans="1:28"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row>
    <row r="206" spans="1:28"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row>
    <row r="207" spans="1:28"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row>
    <row r="208" spans="1:28"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row>
    <row r="209" spans="1:28"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row>
    <row r="210" spans="1:28"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row>
    <row r="211" spans="1:28"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row>
    <row r="212" spans="1:28"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row>
    <row r="213" spans="1:28"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row>
    <row r="214" spans="1:28"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row>
    <row r="215" spans="1:28"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row>
    <row r="216" spans="1:28"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row>
    <row r="217" spans="1:28"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row>
    <row r="218" spans="1:28"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row>
    <row r="219" spans="1:28"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row>
    <row r="220" spans="1:28"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row>
    <row r="221" spans="1:28"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row>
    <row r="222" spans="1:28"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row>
    <row r="223" spans="1:28"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row>
    <row r="224" spans="1:28"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row>
    <row r="225" spans="1:28"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row>
    <row r="226" spans="1:28"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row>
    <row r="227" spans="1:28"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row>
    <row r="228" spans="1:28"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row>
    <row r="229" spans="1:28"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row>
    <row r="230" spans="1:28"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row>
    <row r="231" spans="1:28"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row>
    <row r="232" spans="1:28"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row>
    <row r="233" spans="1:28"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row>
    <row r="234" spans="1:28"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row>
    <row r="235" spans="1:28"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row>
    <row r="236" spans="1:28"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row>
    <row r="237" spans="1:28"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row>
    <row r="238" spans="1:28"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row>
    <row r="239" spans="1:28"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row>
    <row r="240" spans="1:28"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row>
    <row r="241" spans="1:28"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row>
    <row r="242" spans="1:28"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row>
    <row r="243" spans="1:28"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row>
    <row r="244" spans="1:28"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row>
    <row r="245" spans="1:28"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row>
    <row r="246" spans="1:28"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row>
    <row r="247" spans="1:28"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row>
    <row r="248" spans="1:28"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row>
    <row r="249" spans="1:28"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row>
    <row r="250" spans="1:28"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row>
    <row r="251" spans="1:28"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row>
    <row r="252" spans="1:28"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row>
    <row r="253" spans="1:28"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row>
    <row r="254" spans="1:28"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row>
    <row r="255" spans="1:28"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row>
    <row r="256" spans="1:28"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row>
    <row r="257" spans="1:28"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row>
    <row r="258" spans="1:28"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row>
    <row r="259" spans="1:28"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row>
    <row r="260" spans="1:28"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row>
    <row r="261" spans="1:28"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row>
    <row r="262" spans="1:28"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row>
    <row r="263" spans="1:28"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row>
    <row r="264" spans="1:28"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row>
    <row r="265" spans="1:28"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row>
    <row r="266" spans="1:28"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row>
    <row r="267" spans="1:28"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row>
    <row r="268" spans="1:28"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row>
    <row r="269" spans="1:28"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row>
    <row r="270" spans="1:28"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row>
    <row r="271" spans="1:28"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row>
    <row r="272" spans="1:28"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row>
    <row r="273" spans="1:28"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row>
    <row r="274" spans="1:28"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row>
    <row r="275" spans="1:28"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row>
    <row r="276" spans="1:28"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row>
    <row r="277" spans="1:28"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row>
    <row r="278" spans="1:28"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row>
    <row r="279" spans="1:28"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row>
    <row r="280" spans="1:28"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row>
    <row r="281" spans="1:28"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row>
    <row r="282" spans="1:28"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row>
    <row r="283" spans="1:28"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row>
    <row r="284" spans="1:28"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row>
    <row r="285" spans="1:28"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row>
    <row r="286" spans="1:28"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row>
    <row r="287" spans="1:28"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row>
    <row r="288" spans="1:28"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row>
    <row r="289" spans="1:28"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row>
    <row r="290" spans="1:28"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row>
    <row r="291" spans="1:28"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row>
    <row r="292" spans="1:28"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row>
    <row r="293" spans="1:28"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row>
    <row r="294" spans="1:28"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row>
    <row r="295" spans="1:28"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row>
    <row r="296" spans="1:28"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row>
    <row r="297" spans="1:28"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row>
    <row r="298" spans="1:28"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row>
    <row r="299" spans="1:28"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row>
    <row r="300" spans="1:28"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row>
    <row r="301" spans="1:28"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row>
    <row r="302" spans="1:28"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row>
    <row r="303" spans="1:28"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row>
    <row r="304" spans="1:28"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row>
    <row r="305" spans="1:28"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row>
    <row r="306" spans="1:28"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row>
    <row r="307" spans="1:28"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row>
    <row r="308" spans="1:28"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row>
    <row r="309" spans="1:28"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row>
    <row r="310" spans="1:28"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row>
    <row r="311" spans="1:28"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row>
    <row r="312" spans="1:28"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row>
    <row r="313" spans="1:28"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row>
    <row r="314" spans="1:28"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row>
    <row r="315" spans="1:28"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row>
    <row r="316" spans="1:28"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row>
    <row r="317" spans="1:28"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row>
    <row r="318" spans="1:28"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row>
    <row r="319" spans="1:28"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row>
    <row r="320" spans="1:28"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row>
    <row r="321" spans="1:28"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row>
    <row r="322" spans="1:28"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row>
    <row r="323" spans="1:28"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row>
    <row r="324" spans="1:28"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row>
    <row r="325" spans="1:28"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row>
    <row r="326" spans="1:28"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row>
    <row r="327" spans="1:28"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row>
    <row r="328" spans="1:28"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row>
    <row r="329" spans="1:28"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row>
    <row r="330" spans="1:28"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row>
    <row r="331" spans="1:28"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row>
    <row r="332" spans="1:28"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row>
    <row r="333" spans="1:28"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row>
    <row r="334" spans="1:28"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row>
    <row r="335" spans="1:28"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row>
    <row r="336" spans="1:28"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row>
    <row r="337" spans="1:28"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row>
    <row r="338" spans="1:28"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row>
    <row r="339" spans="1:28"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row>
    <row r="340" spans="1:28"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row>
    <row r="341" spans="1:28"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row>
    <row r="342" spans="1:28"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row>
    <row r="343" spans="1:28"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row>
    <row r="344" spans="1:28"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row>
    <row r="345" spans="1:28"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row>
    <row r="346" spans="1:28"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row>
    <row r="347" spans="1:28"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row>
    <row r="348" spans="1:28"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row>
    <row r="349" spans="1:28"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row>
    <row r="350" spans="1:28"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row>
    <row r="351" spans="1:28"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row>
    <row r="352" spans="1:28"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row>
    <row r="353" spans="1:28"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row>
    <row r="354" spans="1:28"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row>
    <row r="355" spans="1:28"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row>
    <row r="356" spans="1:28"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row>
    <row r="357" spans="1:28"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row>
    <row r="358" spans="1:28"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row>
    <row r="359" spans="1:28"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row>
    <row r="360" spans="1:28"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row>
    <row r="361" spans="1:28"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row>
    <row r="362" spans="1:28"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row>
    <row r="363" spans="1:28"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row>
    <row r="364" spans="1:28"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row>
    <row r="365" spans="1:28"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row>
    <row r="366" spans="1:28"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row>
    <row r="367" spans="1:28"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row>
    <row r="368" spans="1:28"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row>
    <row r="369" spans="1:28"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row>
    <row r="370" spans="1:28"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row>
    <row r="371" spans="1:28"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row>
    <row r="372" spans="1:28"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row>
    <row r="373" spans="1:28"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row>
    <row r="374" spans="1:28"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row>
    <row r="375" spans="1:28"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row>
    <row r="376" spans="1:28"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row>
    <row r="377" spans="1:28"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row>
    <row r="378" spans="1:28"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row>
    <row r="379" spans="1:28"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row>
    <row r="380" spans="1:28"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row>
    <row r="381" spans="1:28"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row>
    <row r="382" spans="1:28"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row>
    <row r="383" spans="1:28"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row>
    <row r="384" spans="1:28"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row>
    <row r="385" spans="1:28"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row>
    <row r="386" spans="1:28"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row>
    <row r="387" spans="1:28"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row>
    <row r="388" spans="1:28"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row>
    <row r="389" spans="1:28"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row>
    <row r="390" spans="1:28"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row>
    <row r="391" spans="1:28"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row>
    <row r="392" spans="1:28"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row>
    <row r="393" spans="1:28"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row>
    <row r="394" spans="1:28"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row>
    <row r="395" spans="1:28"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row>
    <row r="396" spans="1:28"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row>
    <row r="397" spans="1:28"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row>
    <row r="398" spans="1:28"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row>
    <row r="399" spans="1:28"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row>
    <row r="400" spans="1:28"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row>
    <row r="401" spans="1:28"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row>
    <row r="402" spans="1:28"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row>
    <row r="403" spans="1:28"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row>
    <row r="404" spans="1:28"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row>
    <row r="405" spans="1:28"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row>
    <row r="406" spans="1:28"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row>
    <row r="407" spans="1:28"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row>
    <row r="408" spans="1:28"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row>
    <row r="409" spans="1:28"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row>
    <row r="410" spans="1:28"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row>
    <row r="411" spans="1:28"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row>
    <row r="412" spans="1:28"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row>
    <row r="413" spans="1:28"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row>
    <row r="414" spans="1:28"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row>
    <row r="415" spans="1:28"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row>
    <row r="416" spans="1:28"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row>
    <row r="417" spans="1:28"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row>
    <row r="418" spans="1:28"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row>
    <row r="419" spans="1:28"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row>
    <row r="420" spans="1:28"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row>
    <row r="421" spans="1:28"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row>
    <row r="422" spans="1:28"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row>
    <row r="423" spans="1:28"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row>
    <row r="424" spans="1:28"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row>
    <row r="425" spans="1:28"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row>
    <row r="426" spans="1:28"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row>
    <row r="427" spans="1:28"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row>
    <row r="428" spans="1:28"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row>
    <row r="429" spans="1:28"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row>
    <row r="430" spans="1:28"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row>
    <row r="431" spans="1:28"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row>
    <row r="432" spans="1:28"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row>
    <row r="433" spans="1:28"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row>
    <row r="434" spans="1:28"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row>
    <row r="435" spans="1:28"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row>
    <row r="436" spans="1:28"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row>
    <row r="437" spans="1:28"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row>
    <row r="438" spans="1:28"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row>
    <row r="439" spans="1:28"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row>
    <row r="440" spans="1:28"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row>
    <row r="441" spans="1:28"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row>
    <row r="442" spans="1:28"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row>
    <row r="443" spans="1:28"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row>
    <row r="444" spans="1:28"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row>
    <row r="445" spans="1:28"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row>
    <row r="446" spans="1:28"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row>
    <row r="447" spans="1:28"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row>
    <row r="448" spans="1:28"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row>
    <row r="449" spans="1:28"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row>
    <row r="450" spans="1:28"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row>
    <row r="451" spans="1:28"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row>
    <row r="452" spans="1:28"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row>
    <row r="453" spans="1:28"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row>
    <row r="454" spans="1:28"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row>
    <row r="455" spans="1:28"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row>
    <row r="456" spans="1:28"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row>
    <row r="457" spans="1:28"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row>
    <row r="458" spans="1:28"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row>
    <row r="459" spans="1:28"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row>
    <row r="460" spans="1:28"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row>
    <row r="461" spans="1:28"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row>
    <row r="462" spans="1:28"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row>
    <row r="463" spans="1:28"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row>
    <row r="464" spans="1:28"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row>
    <row r="465" spans="1:28"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row>
    <row r="466" spans="1:28"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row>
    <row r="467" spans="1:28"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row>
    <row r="468" spans="1:28"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row>
    <row r="469" spans="1:28"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row>
    <row r="470" spans="1:28"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row>
    <row r="471" spans="1:28"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row>
    <row r="472" spans="1:28"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row>
    <row r="473" spans="1:28"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row>
    <row r="474" spans="1:28"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row>
    <row r="475" spans="1:28"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row>
    <row r="476" spans="1:28"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row>
    <row r="477" spans="1:28"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row>
    <row r="478" spans="1:28"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row>
    <row r="479" spans="1:28"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row>
    <row r="480" spans="1:28"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row>
    <row r="481" spans="1:28"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row>
    <row r="482" spans="1:28"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row>
    <row r="483" spans="1:28"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row>
    <row r="484" spans="1:28"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row>
    <row r="485" spans="1:28"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row>
    <row r="486" spans="1:28"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row>
    <row r="487" spans="1:28"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row>
    <row r="488" spans="1:28"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row>
    <row r="489" spans="1:28"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row>
    <row r="490" spans="1:28"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row>
    <row r="491" spans="1:28"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row>
    <row r="492" spans="1:28"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row>
    <row r="493" spans="1:28"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row>
    <row r="494" spans="1:28"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row>
    <row r="495" spans="1:28"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row>
    <row r="496" spans="1:28"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row>
    <row r="497" spans="1:28"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row>
    <row r="498" spans="1:28"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row>
    <row r="499" spans="1:28"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row>
    <row r="500" spans="1:28"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row>
    <row r="501" spans="1:28"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row>
    <row r="502" spans="1:28"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row>
    <row r="503" spans="1:28"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row>
    <row r="504" spans="1:28"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row>
    <row r="505" spans="1:28"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row>
    <row r="506" spans="1:28"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row>
    <row r="507" spans="1:28"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row>
    <row r="508" spans="1:28"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row>
    <row r="509" spans="1:28"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row>
    <row r="510" spans="1:28"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row>
    <row r="511" spans="1:28"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row>
    <row r="512" spans="1:28"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row>
    <row r="513" spans="1:28"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row>
    <row r="514" spans="1:28"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row>
    <row r="515" spans="1:28"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row>
    <row r="516" spans="1:28"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row>
    <row r="517" spans="1:28"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row>
    <row r="518" spans="1:28"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row>
    <row r="519" spans="1:28"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row>
    <row r="520" spans="1:28"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row>
    <row r="521" spans="1:28"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row>
    <row r="522" spans="1:28"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row>
    <row r="523" spans="1:28"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row>
    <row r="524" spans="1:28"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row>
    <row r="525" spans="1:28"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row>
    <row r="526" spans="1:28"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row>
    <row r="527" spans="1:28"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row>
    <row r="528" spans="1:28"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row>
    <row r="529" spans="1:28"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row>
    <row r="530" spans="1:28"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row>
    <row r="531" spans="1:28"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row>
    <row r="532" spans="1:28"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row>
    <row r="533" spans="1:28"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row>
    <row r="534" spans="1:28"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row>
    <row r="535" spans="1:28"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row>
    <row r="536" spans="1:28"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row>
    <row r="537" spans="1:28"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row>
    <row r="538" spans="1:28"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row>
    <row r="539" spans="1:28"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row>
    <row r="540" spans="1:28"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row>
    <row r="541" spans="1:28"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row>
    <row r="542" spans="1:28"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row>
    <row r="543" spans="1:28"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row>
    <row r="544" spans="1:28"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row>
    <row r="545" spans="1:28"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row>
    <row r="546" spans="1:28"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row>
    <row r="547" spans="1:28"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row>
    <row r="548" spans="1:28"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row>
    <row r="549" spans="1:28"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row>
    <row r="550" spans="1:28"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row>
    <row r="551" spans="1:28"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row>
    <row r="552" spans="1:28"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row>
    <row r="553" spans="1:28"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row>
    <row r="554" spans="1:28"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row>
    <row r="555" spans="1:28"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row>
    <row r="556" spans="1:28"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row>
    <row r="557" spans="1:28"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row>
    <row r="558" spans="1:28"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row>
    <row r="559" spans="1:28"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row>
    <row r="560" spans="1:28"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row>
    <row r="561" spans="1:28"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row>
    <row r="562" spans="1:28"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row>
    <row r="563" spans="1:28"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row>
    <row r="564" spans="1:28"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row>
    <row r="565" spans="1:28"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row>
    <row r="566" spans="1:28"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row>
    <row r="567" spans="1:28"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row>
    <row r="568" spans="1:28"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row>
    <row r="569" spans="1:28"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row>
    <row r="570" spans="1:28"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row>
    <row r="571" spans="1:28"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row>
    <row r="572" spans="1:28"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row>
    <row r="573" spans="1:28"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row>
    <row r="574" spans="1:28"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row>
    <row r="575" spans="1:28"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row>
    <row r="576" spans="1:28"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row>
    <row r="577" spans="1:28"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row>
    <row r="578" spans="1:28"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row>
    <row r="579" spans="1:28"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row>
    <row r="580" spans="1:28"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row>
    <row r="581" spans="1:28"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row>
    <row r="582" spans="1:28"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row>
    <row r="583" spans="1:28"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row>
    <row r="584" spans="1:28"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row>
    <row r="585" spans="1:28"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row>
    <row r="586" spans="1:28"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row>
    <row r="587" spans="1:28"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row>
    <row r="588" spans="1:28"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row>
    <row r="589" spans="1:28"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row>
    <row r="590" spans="1:28"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row>
    <row r="591" spans="1:28"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row>
    <row r="592" spans="1:28"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row>
    <row r="593" spans="1:28"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row>
    <row r="594" spans="1:28"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row>
    <row r="595" spans="1:28"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row>
    <row r="596" spans="1:28"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row>
    <row r="597" spans="1:28"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row>
    <row r="598" spans="1:28"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row>
    <row r="599" spans="1:28"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row>
    <row r="600" spans="1:28"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row>
    <row r="601" spans="1:28"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row>
    <row r="602" spans="1:28"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row>
    <row r="603" spans="1:28"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row>
    <row r="604" spans="1:28"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row>
    <row r="605" spans="1:28"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row>
    <row r="606" spans="1:28"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row>
    <row r="607" spans="1:28"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row>
    <row r="608" spans="1:28"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row>
    <row r="609" spans="1:28"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row>
    <row r="610" spans="1:28"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row>
    <row r="611" spans="1:28"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row>
    <row r="612" spans="1:28"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row>
    <row r="613" spans="1:28"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row>
    <row r="614" spans="1:28"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row>
    <row r="615" spans="1:28"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row>
    <row r="616" spans="1:28"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row>
    <row r="617" spans="1:28"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row>
    <row r="618" spans="1:28"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row>
    <row r="619" spans="1:28"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row>
    <row r="620" spans="1:28"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row>
    <row r="621" spans="1:28"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row>
    <row r="622" spans="1:28"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row>
    <row r="623" spans="1:28"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row>
    <row r="624" spans="1:28"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row>
    <row r="625" spans="1:28"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row>
    <row r="626" spans="1:28"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row>
    <row r="627" spans="1:28"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row>
    <row r="628" spans="1:28"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row>
    <row r="629" spans="1:28"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row>
    <row r="630" spans="1:28"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row>
    <row r="631" spans="1:28"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row>
    <row r="632" spans="1:28"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row>
    <row r="633" spans="1:28"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row>
    <row r="634" spans="1:28"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row>
    <row r="635" spans="1:28"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row>
    <row r="636" spans="1:28"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row>
    <row r="637" spans="1:28"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row>
    <row r="638" spans="1:28"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row>
    <row r="639" spans="1:28"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row>
    <row r="640" spans="1:28"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row>
    <row r="641" spans="1:28"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row>
    <row r="642" spans="1:28"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row>
    <row r="643" spans="1:28"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row>
    <row r="644" spans="1:28"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row>
    <row r="645" spans="1:28"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row>
    <row r="646" spans="1:28"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row>
    <row r="647" spans="1:28"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row>
    <row r="648" spans="1:28"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row>
    <row r="649" spans="1:28"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row>
    <row r="650" spans="1:28"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row>
    <row r="651" spans="1:28"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row>
    <row r="652" spans="1:28"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row>
    <row r="653" spans="1:28"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row>
    <row r="654" spans="1:28"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row>
    <row r="655" spans="1:28"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row>
    <row r="656" spans="1:28"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row>
    <row r="657" spans="1:28"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row>
    <row r="658" spans="1:28"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row>
    <row r="659" spans="1:28"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row>
    <row r="660" spans="1:28"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row>
    <row r="661" spans="1:28"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row>
    <row r="662" spans="1:28"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row>
    <row r="663" spans="1:28"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row>
    <row r="664" spans="1:28"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row>
    <row r="665" spans="1:28"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row>
    <row r="666" spans="1:28"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row>
    <row r="667" spans="1:28"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row>
    <row r="668" spans="1:28"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row>
    <row r="669" spans="1:28"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row>
    <row r="670" spans="1:28"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row>
    <row r="671" spans="1:28"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row>
    <row r="672" spans="1:28"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row>
    <row r="673" spans="1:28"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row>
    <row r="674" spans="1:28"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row>
    <row r="675" spans="1:28"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row>
    <row r="676" spans="1:28"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row>
    <row r="677" spans="1:28"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row>
    <row r="678" spans="1:28"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row>
    <row r="679" spans="1:28"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row>
    <row r="680" spans="1:28"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row>
    <row r="681" spans="1:28"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row>
    <row r="682" spans="1:28"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row>
    <row r="683" spans="1:28"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row>
    <row r="684" spans="1:28"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row>
    <row r="685" spans="1:28"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row>
    <row r="686" spans="1:28"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row>
    <row r="687" spans="1:28"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row>
    <row r="688" spans="1:28"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row>
    <row r="689" spans="1:28"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row>
    <row r="690" spans="1:28"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row>
    <row r="691" spans="1:28"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row>
    <row r="692" spans="1:28"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row>
    <row r="693" spans="1:28"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row>
    <row r="694" spans="1:28"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row>
    <row r="695" spans="1:28"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row>
    <row r="696" spans="1:28"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row>
    <row r="697" spans="1:28"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row>
    <row r="698" spans="1:28"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row>
    <row r="699" spans="1:28"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row>
    <row r="700" spans="1:28"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row>
    <row r="701" spans="1:28"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row>
    <row r="702" spans="1:28"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row>
    <row r="703" spans="1:28"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row>
    <row r="704" spans="1:28"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row>
    <row r="705" spans="1:28"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row>
    <row r="706" spans="1:28"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row>
    <row r="707" spans="1:28"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row>
    <row r="708" spans="1:28"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row>
    <row r="709" spans="1:28"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row>
    <row r="710" spans="1:28"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row>
    <row r="711" spans="1:28"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row>
    <row r="712" spans="1:28"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row>
    <row r="713" spans="1:28"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row>
    <row r="714" spans="1:28"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row>
    <row r="715" spans="1:28"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row>
    <row r="716" spans="1:28"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row>
    <row r="717" spans="1:28"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row>
    <row r="718" spans="1:28"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row>
    <row r="719" spans="1:28"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row>
    <row r="720" spans="1:28"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row>
    <row r="721" spans="1:28"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row>
    <row r="722" spans="1:28"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row>
    <row r="723" spans="1:28"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row>
    <row r="724" spans="1:28"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row>
    <row r="725" spans="1:28"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row>
    <row r="726" spans="1:28"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row>
    <row r="727" spans="1:28"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row>
    <row r="728" spans="1:28"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row>
    <row r="729" spans="1:28"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row>
    <row r="730" spans="1:28"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row>
    <row r="731" spans="1:28"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row>
    <row r="732" spans="1:28"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row>
    <row r="733" spans="1:28"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row>
    <row r="734" spans="1:28"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row>
    <row r="735" spans="1:28"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row>
    <row r="736" spans="1:28"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row>
    <row r="737" spans="1:28"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row>
    <row r="738" spans="1:28"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row>
    <row r="739" spans="1:28"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row>
    <row r="740" spans="1:28"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row>
    <row r="741" spans="1:28"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row>
    <row r="742" spans="1:28"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row>
    <row r="743" spans="1:28"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row>
    <row r="744" spans="1:28"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row>
    <row r="745" spans="1:28"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row>
    <row r="746" spans="1:28"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row>
    <row r="747" spans="1:28"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row>
    <row r="748" spans="1:28"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row>
    <row r="749" spans="1:28"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row>
    <row r="750" spans="1:28"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row>
    <row r="751" spans="1:28"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row>
    <row r="752" spans="1:28"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row>
    <row r="753" spans="1:28"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row>
    <row r="754" spans="1:28"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row>
    <row r="755" spans="1:28"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row>
    <row r="756" spans="1:28"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row>
    <row r="757" spans="1:28"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row>
    <row r="758" spans="1:28"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row>
    <row r="759" spans="1:28"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row>
    <row r="760" spans="1:28"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row>
    <row r="761" spans="1:28"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row>
    <row r="762" spans="1:28"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row>
    <row r="763" spans="1:28"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row>
    <row r="764" spans="1:28"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row>
    <row r="765" spans="1:28"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row>
    <row r="766" spans="1:28"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row>
    <row r="767" spans="1:28"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row>
    <row r="768" spans="1:28"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row>
    <row r="769" spans="1:28"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row>
    <row r="770" spans="1:28"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row>
    <row r="771" spans="1:28"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row>
    <row r="772" spans="1:28"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row>
    <row r="773" spans="1:28"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row>
    <row r="774" spans="1:28"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row>
    <row r="775" spans="1:28"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row>
    <row r="776" spans="1:28"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row>
    <row r="777" spans="1:28"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row>
    <row r="778" spans="1:28"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row>
    <row r="779" spans="1:28"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row>
    <row r="780" spans="1:28"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row>
    <row r="781" spans="1:28"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row>
    <row r="782" spans="1:28"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row>
    <row r="783" spans="1:28"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row>
    <row r="784" spans="1:28"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row>
    <row r="785" spans="1:28"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row>
    <row r="786" spans="1:28"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row>
    <row r="787" spans="1:28"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row>
    <row r="788" spans="1:28"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row>
    <row r="789" spans="1:28"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row>
    <row r="790" spans="1:28"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row>
    <row r="791" spans="1:28"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row>
    <row r="792" spans="1:28"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row>
    <row r="793" spans="1:28"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row>
    <row r="794" spans="1:28"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row>
    <row r="795" spans="1:28"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row>
    <row r="796" spans="1:28"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row>
    <row r="797" spans="1:28"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row>
    <row r="798" spans="1:28"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row>
    <row r="799" spans="1:28"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row>
    <row r="800" spans="1:28"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row>
    <row r="801" spans="1:28"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row>
    <row r="802" spans="1:28"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row>
    <row r="803" spans="1:28"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row>
    <row r="804" spans="1:28"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row>
    <row r="805" spans="1:28"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row>
    <row r="806" spans="1:28"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row>
    <row r="807" spans="1:28"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row>
    <row r="808" spans="1:28"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row>
    <row r="809" spans="1:28"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row>
    <row r="810" spans="1:28"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row>
    <row r="811" spans="1:28"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row>
    <row r="812" spans="1:28"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row>
    <row r="813" spans="1:28"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row>
    <row r="814" spans="1:28"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row>
    <row r="815" spans="1:28"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row>
    <row r="816" spans="1:28"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row>
    <row r="817" spans="1:28"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row>
    <row r="818" spans="1:28"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row>
    <row r="819" spans="1:28"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row>
    <row r="820" spans="1:28"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row>
    <row r="821" spans="1:28"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row>
    <row r="822" spans="1:28"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row>
    <row r="823" spans="1:28"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row>
    <row r="824" spans="1:28"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row>
    <row r="825" spans="1:28"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row>
    <row r="826" spans="1:28"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row>
    <row r="827" spans="1:28"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row>
    <row r="828" spans="1:28"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row>
    <row r="829" spans="1:28"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row>
    <row r="830" spans="1:28"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row>
    <row r="831" spans="1:28"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row>
    <row r="832" spans="1:28"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row>
    <row r="833" spans="1:28"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row>
    <row r="834" spans="1:28"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row>
    <row r="835" spans="1:28"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row>
    <row r="836" spans="1:28"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row>
    <row r="837" spans="1:28"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row>
    <row r="838" spans="1:28"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row>
    <row r="839" spans="1:28"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row>
    <row r="840" spans="1:28"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row>
    <row r="841" spans="1:28"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row>
    <row r="842" spans="1:28"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row>
    <row r="843" spans="1:28"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row>
    <row r="844" spans="1:28"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row>
    <row r="845" spans="1:28"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row>
    <row r="846" spans="1:28"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row>
    <row r="847" spans="1:28"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row>
    <row r="848" spans="1:28"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row>
    <row r="849" spans="1:28"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row>
    <row r="850" spans="1:28"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row>
    <row r="851" spans="1:28"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row>
    <row r="852" spans="1:28"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row>
    <row r="853" spans="1:28"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row>
    <row r="854" spans="1:28"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row>
    <row r="855" spans="1:28"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row>
    <row r="856" spans="1:28"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row>
    <row r="857" spans="1:28"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row>
    <row r="858" spans="1:28"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row>
    <row r="859" spans="1:28"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row>
    <row r="860" spans="1:28"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row>
    <row r="861" spans="1:28"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row>
    <row r="862" spans="1:28"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row>
    <row r="863" spans="1:28"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row>
    <row r="864" spans="1:28"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row>
    <row r="865" spans="1:28"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row>
    <row r="866" spans="1:28"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row>
    <row r="867" spans="1:28"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row>
    <row r="868" spans="1:28"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row>
    <row r="869" spans="1:28"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row>
    <row r="870" spans="1:28"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row>
    <row r="871" spans="1:28"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row>
    <row r="872" spans="1:28"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row>
    <row r="873" spans="1:28"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row>
    <row r="874" spans="1:28"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row>
    <row r="875" spans="1:28"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row>
    <row r="876" spans="1:28"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row>
    <row r="877" spans="1:28"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row>
    <row r="878" spans="1:28"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row>
    <row r="879" spans="1:28"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row>
    <row r="880" spans="1:28"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row>
    <row r="881" spans="1:28"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row>
    <row r="882" spans="1:28"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row>
    <row r="883" spans="1:28"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row>
    <row r="884" spans="1:28"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row>
    <row r="885" spans="1:28"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row>
    <row r="886" spans="1:28"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row>
    <row r="887" spans="1:28"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row>
    <row r="888" spans="1:28"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row>
    <row r="889" spans="1:28"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row>
    <row r="890" spans="1:28"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row>
    <row r="891" spans="1:28"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row>
    <row r="892" spans="1:28"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row>
    <row r="893" spans="1:28"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row>
    <row r="894" spans="1:28"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row>
    <row r="895" spans="1:28"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row>
    <row r="896" spans="1:28"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row>
    <row r="897" spans="1:28"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row>
    <row r="898" spans="1:28"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row>
    <row r="899" spans="1:28"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row>
    <row r="900" spans="1:28"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row>
    <row r="901" spans="1:28"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row>
    <row r="902" spans="1:28"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row>
    <row r="903" spans="1:28"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row>
    <row r="904" spans="1:28"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row>
    <row r="905" spans="1:28"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row>
    <row r="906" spans="1:28"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row>
    <row r="907" spans="1:28"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row>
    <row r="908" spans="1:28"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row>
    <row r="909" spans="1:28"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row>
    <row r="910" spans="1:28"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row>
    <row r="911" spans="1:28"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row>
    <row r="912" spans="1:28"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row>
    <row r="913" spans="1:28"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row>
    <row r="914" spans="1:28"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row>
    <row r="915" spans="1:28"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row>
    <row r="916" spans="1:28"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row>
    <row r="917" spans="1:28"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row>
    <row r="918" spans="1:28"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row>
    <row r="919" spans="1:28"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row>
    <row r="920" spans="1:28"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row>
    <row r="921" spans="1:28"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row>
    <row r="922" spans="1:28"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row>
    <row r="923" spans="1:28"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row>
    <row r="924" spans="1:28"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row>
    <row r="925" spans="1:28"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row>
    <row r="926" spans="1:28"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row>
    <row r="927" spans="1:28"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row>
    <row r="928" spans="1:28"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row>
    <row r="929" spans="1:28"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row>
    <row r="930" spans="1:28"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row>
    <row r="931" spans="1:28"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row>
    <row r="932" spans="1:28"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row>
    <row r="933" spans="1:28"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row>
    <row r="934" spans="1:28"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row>
    <row r="935" spans="1:28"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row>
    <row r="936" spans="1:28"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row>
    <row r="937" spans="1:28"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row>
    <row r="938" spans="1:28"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row>
    <row r="939" spans="1:28"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row>
    <row r="940" spans="1:28"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row>
    <row r="941" spans="1:28"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row>
    <row r="942" spans="1:28"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row>
    <row r="943" spans="1:28"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row>
    <row r="944" spans="1:28"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row>
    <row r="945" spans="1:28"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row>
    <row r="946" spans="1:28"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row>
    <row r="947" spans="1:28"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row>
    <row r="948" spans="1:28"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row>
    <row r="949" spans="1:28"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row>
    <row r="950" spans="1:28"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row>
    <row r="951" spans="1:28"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row>
    <row r="952" spans="1:28"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row>
    <row r="953" spans="1:28"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row>
    <row r="954" spans="1:28"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row>
    <row r="955" spans="1:28"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row>
    <row r="956" spans="1:28"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row>
    <row r="957" spans="1:28"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row>
    <row r="958" spans="1:28"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row>
    <row r="959" spans="1:28"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row>
    <row r="960" spans="1:28"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row>
    <row r="961" spans="1:28"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row>
    <row r="962" spans="1:28"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row>
    <row r="963" spans="1:28"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row>
    <row r="964" spans="1:28"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row>
    <row r="965" spans="1:28"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row>
    <row r="966" spans="1:28"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row>
    <row r="967" spans="1:28"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row>
    <row r="968" spans="1:28"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row>
    <row r="969" spans="1:28"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row>
    <row r="970" spans="1:28"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row>
    <row r="971" spans="1:28"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row>
    <row r="972" spans="1:28"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row>
    <row r="973" spans="1:28"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row>
    <row r="974" spans="1:28"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row>
    <row r="975" spans="1:28"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row>
    <row r="976" spans="1:28"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row>
    <row r="977" spans="1:28"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row>
    <row r="978" spans="1:28"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row>
    <row r="979" spans="1:28"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row>
    <row r="980" spans="1:28"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row>
    <row r="981" spans="1:28"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row>
    <row r="982" spans="1:28"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row>
    <row r="983" spans="1:28"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row>
    <row r="984" spans="1:28"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row>
    <row r="985" spans="1:28"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row>
    <row r="986" spans="1:28"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row>
    <row r="987" spans="1:28"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row>
    <row r="988" spans="1:28"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row>
    <row r="989" spans="1:28"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row>
    <row r="990" spans="1:28"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row>
    <row r="991" spans="1:28"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row>
    <row r="992" spans="1:28"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row>
    <row r="993" spans="1:28"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row>
    <row r="994" spans="1:28"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row>
    <row r="995" spans="1:28"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row>
    <row r="996" spans="1:28"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row>
    <row r="997" spans="1:28"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row>
    <row r="998" spans="1:28"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row>
    <row r="999" spans="1:28"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row>
    <row r="1000" spans="1:28"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row>
  </sheetData>
  <mergeCells count="1">
    <mergeCell ref="B1:O1"/>
  </mergeCells>
  <conditionalFormatting sqref="B4:B75">
    <cfRule type="cellIs" dxfId="0" priority="1" operator="greater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8.42578125" customWidth="1"/>
    <col min="2" max="23" width="8" customWidth="1"/>
    <col min="24" max="26" width="16" customWidth="1"/>
  </cols>
  <sheetData>
    <row r="1" spans="1:26" ht="12.75" customHeight="1">
      <c r="A1" s="36" t="s">
        <v>0</v>
      </c>
      <c r="B1" s="85">
        <v>38549</v>
      </c>
      <c r="C1" s="83"/>
      <c r="D1" s="83"/>
      <c r="E1" s="83"/>
      <c r="F1" s="83"/>
      <c r="G1" s="83"/>
      <c r="H1" s="83"/>
      <c r="I1" s="83"/>
      <c r="J1" s="83"/>
      <c r="K1" s="83"/>
      <c r="L1" s="83"/>
      <c r="M1" s="6"/>
      <c r="N1" s="6"/>
      <c r="O1" s="6"/>
      <c r="P1" s="6"/>
      <c r="Q1" s="6"/>
      <c r="R1" s="6"/>
      <c r="S1" s="6"/>
      <c r="T1" s="6"/>
      <c r="U1" s="6"/>
      <c r="V1" s="6"/>
      <c r="W1" s="6"/>
      <c r="X1" s="6"/>
      <c r="Y1" s="6"/>
      <c r="Z1" s="6"/>
    </row>
    <row r="2" spans="1:26" ht="12.75" customHeight="1">
      <c r="A2" s="40" t="s">
        <v>92</v>
      </c>
      <c r="B2" s="5"/>
      <c r="C2" s="6"/>
      <c r="D2" s="65"/>
      <c r="E2" s="6"/>
      <c r="F2" s="6"/>
      <c r="G2" s="6"/>
      <c r="H2" s="6"/>
      <c r="I2" s="6"/>
      <c r="J2" s="65"/>
      <c r="K2" s="65"/>
      <c r="L2" s="67"/>
      <c r="M2" s="6"/>
      <c r="N2" s="6"/>
      <c r="O2" s="6"/>
      <c r="P2" s="6"/>
      <c r="Q2" s="6"/>
      <c r="R2" s="6"/>
      <c r="S2" s="6"/>
      <c r="T2" s="6"/>
      <c r="U2" s="6"/>
      <c r="V2" s="6"/>
      <c r="W2" s="6"/>
      <c r="X2" s="6"/>
      <c r="Y2" s="6"/>
      <c r="Z2" s="6"/>
    </row>
    <row r="3" spans="1:26" ht="12.75" customHeight="1">
      <c r="A3" s="4" t="s">
        <v>3</v>
      </c>
      <c r="B3" s="4" t="s">
        <v>93</v>
      </c>
      <c r="C3" s="69" t="s">
        <v>470</v>
      </c>
      <c r="D3" s="69" t="s">
        <v>96</v>
      </c>
      <c r="E3" s="69" t="s">
        <v>294</v>
      </c>
      <c r="F3" s="69" t="s">
        <v>99</v>
      </c>
      <c r="G3" s="69" t="s">
        <v>401</v>
      </c>
      <c r="H3" s="69" t="s">
        <v>409</v>
      </c>
      <c r="I3" s="69" t="s">
        <v>472</v>
      </c>
      <c r="J3" s="69" t="s">
        <v>404</v>
      </c>
      <c r="K3" s="69" t="s">
        <v>473</v>
      </c>
      <c r="L3" s="69" t="s">
        <v>113</v>
      </c>
      <c r="M3" s="70" t="s">
        <v>474</v>
      </c>
      <c r="N3" s="6"/>
      <c r="O3" s="6"/>
      <c r="P3" s="6"/>
      <c r="Q3" s="6"/>
      <c r="R3" s="6"/>
      <c r="S3" s="6"/>
      <c r="T3" s="6"/>
      <c r="U3" s="6"/>
      <c r="V3" s="6"/>
      <c r="W3" s="6"/>
      <c r="X3" s="6"/>
      <c r="Y3" s="6"/>
      <c r="Z3" s="6"/>
    </row>
    <row r="4" spans="1:26" ht="12.75" customHeight="1">
      <c r="A4" s="4" t="s">
        <v>7</v>
      </c>
      <c r="B4" s="4">
        <f t="shared" ref="B4:B6" si="0">SUM(C4:L4)</f>
        <v>23</v>
      </c>
      <c r="C4" s="5">
        <v>5</v>
      </c>
      <c r="D4" s="6"/>
      <c r="E4" s="5">
        <v>3</v>
      </c>
      <c r="F4" s="5">
        <v>2</v>
      </c>
      <c r="G4" s="5">
        <v>3</v>
      </c>
      <c r="H4" s="5">
        <v>7</v>
      </c>
      <c r="I4" s="5">
        <v>1</v>
      </c>
      <c r="J4" s="5">
        <v>2</v>
      </c>
      <c r="K4" s="6"/>
      <c r="L4" s="6"/>
      <c r="M4" s="6"/>
      <c r="N4" s="6"/>
      <c r="O4" s="6"/>
      <c r="P4" s="6"/>
      <c r="Q4" s="6"/>
      <c r="R4" s="6"/>
      <c r="S4" s="6"/>
      <c r="T4" s="6"/>
      <c r="U4" s="6"/>
      <c r="V4" s="6"/>
      <c r="W4" s="6"/>
      <c r="X4" s="6"/>
      <c r="Y4" s="6"/>
      <c r="Z4" s="6"/>
    </row>
    <row r="5" spans="1:26" ht="12.75" customHeight="1">
      <c r="A5" s="4" t="s">
        <v>8</v>
      </c>
      <c r="B5" s="4">
        <f t="shared" si="0"/>
        <v>2</v>
      </c>
      <c r="C5" s="6"/>
      <c r="D5" s="6"/>
      <c r="E5" s="6"/>
      <c r="F5" s="6"/>
      <c r="G5" s="6"/>
      <c r="H5" s="5">
        <v>1</v>
      </c>
      <c r="I5" s="6"/>
      <c r="J5" s="6"/>
      <c r="K5" s="6"/>
      <c r="L5" s="5">
        <v>1</v>
      </c>
      <c r="M5" s="6"/>
      <c r="N5" s="6"/>
      <c r="O5" s="6"/>
      <c r="P5" s="6"/>
      <c r="Q5" s="6"/>
      <c r="R5" s="6"/>
      <c r="S5" s="6"/>
      <c r="T5" s="6"/>
      <c r="U5" s="6"/>
      <c r="V5" s="6"/>
      <c r="W5" s="6"/>
      <c r="X5" s="6"/>
      <c r="Y5" s="6"/>
      <c r="Z5" s="6"/>
    </row>
    <row r="6" spans="1:26" ht="12.75" customHeight="1">
      <c r="A6" s="5" t="s">
        <v>9</v>
      </c>
      <c r="B6" s="5">
        <f t="shared" si="0"/>
        <v>0</v>
      </c>
      <c r="C6" s="6"/>
      <c r="D6" s="6"/>
      <c r="E6" s="6"/>
      <c r="F6" s="6"/>
      <c r="G6" s="6"/>
      <c r="H6" s="6"/>
      <c r="I6" s="6"/>
      <c r="J6" s="6"/>
      <c r="K6" s="6"/>
      <c r="L6" s="6"/>
      <c r="M6" s="6"/>
      <c r="N6" s="6"/>
      <c r="O6" s="6"/>
      <c r="P6" s="6"/>
      <c r="Q6" s="6"/>
      <c r="R6" s="6"/>
      <c r="S6" s="6"/>
      <c r="T6" s="6"/>
      <c r="U6" s="6"/>
      <c r="V6" s="6"/>
      <c r="W6" s="6"/>
      <c r="X6" s="6"/>
      <c r="Y6" s="6"/>
      <c r="Z6" s="6"/>
    </row>
    <row r="7" spans="1:26" ht="12.75" customHeight="1">
      <c r="A7" s="5"/>
      <c r="B7" s="5"/>
      <c r="C7" s="6"/>
      <c r="D7" s="6"/>
      <c r="E7" s="6"/>
      <c r="F7" s="6"/>
      <c r="G7" s="6"/>
      <c r="H7" s="6"/>
      <c r="I7" s="6"/>
      <c r="J7" s="6"/>
      <c r="K7" s="6"/>
      <c r="L7" s="6"/>
      <c r="M7" s="6"/>
      <c r="N7" s="6"/>
      <c r="O7" s="6"/>
      <c r="P7" s="6"/>
      <c r="Q7" s="6"/>
      <c r="R7" s="6"/>
      <c r="S7" s="6"/>
      <c r="T7" s="6"/>
      <c r="U7" s="6"/>
      <c r="V7" s="6"/>
      <c r="W7" s="6"/>
      <c r="X7" s="6"/>
      <c r="Y7" s="6"/>
      <c r="Z7" s="6"/>
    </row>
    <row r="8" spans="1:26" ht="12.75" customHeight="1">
      <c r="A8" s="5" t="s">
        <v>10</v>
      </c>
      <c r="B8" s="5">
        <f t="shared" ref="B8:B12" si="1">SUM(C8:L8)</f>
        <v>0</v>
      </c>
      <c r="C8" s="6"/>
      <c r="D8" s="6"/>
      <c r="E8" s="6"/>
      <c r="F8" s="6"/>
      <c r="G8" s="6"/>
      <c r="H8" s="6"/>
      <c r="I8" s="6"/>
      <c r="J8" s="6"/>
      <c r="K8" s="6"/>
      <c r="L8" s="6"/>
      <c r="M8" s="6"/>
      <c r="N8" s="6"/>
      <c r="O8" s="6"/>
      <c r="P8" s="6"/>
      <c r="Q8" s="6"/>
      <c r="R8" s="6"/>
      <c r="S8" s="6"/>
      <c r="T8" s="6"/>
      <c r="U8" s="6"/>
      <c r="V8" s="6"/>
      <c r="W8" s="6"/>
      <c r="X8" s="6"/>
      <c r="Y8" s="6"/>
      <c r="Z8" s="6"/>
    </row>
    <row r="9" spans="1:26" ht="12.75" customHeight="1">
      <c r="A9" s="4" t="s">
        <v>11</v>
      </c>
      <c r="B9" s="4">
        <f t="shared" si="1"/>
        <v>87</v>
      </c>
      <c r="C9" s="5">
        <v>26</v>
      </c>
      <c r="D9" s="5">
        <v>12</v>
      </c>
      <c r="E9" s="5">
        <v>6</v>
      </c>
      <c r="F9" s="5">
        <v>6</v>
      </c>
      <c r="G9" s="5">
        <v>3</v>
      </c>
      <c r="H9" s="5">
        <v>4</v>
      </c>
      <c r="I9" s="5">
        <v>2</v>
      </c>
      <c r="J9" s="5">
        <v>2</v>
      </c>
      <c r="K9" s="5">
        <v>9</v>
      </c>
      <c r="L9" s="5">
        <v>17</v>
      </c>
      <c r="M9" s="6"/>
      <c r="N9" s="6"/>
      <c r="O9" s="6"/>
      <c r="P9" s="6"/>
      <c r="Q9" s="6"/>
      <c r="R9" s="6"/>
      <c r="S9" s="6"/>
      <c r="T9" s="6"/>
      <c r="U9" s="6"/>
      <c r="V9" s="6"/>
      <c r="W9" s="6"/>
      <c r="X9" s="6"/>
      <c r="Y9" s="6"/>
      <c r="Z9" s="6"/>
    </row>
    <row r="10" spans="1:26" ht="12.75" customHeight="1">
      <c r="A10" s="5" t="s">
        <v>12</v>
      </c>
      <c r="B10" s="5">
        <f t="shared" si="1"/>
        <v>0</v>
      </c>
      <c r="C10" s="6"/>
      <c r="D10" s="6"/>
      <c r="E10" s="6"/>
      <c r="F10" s="6"/>
      <c r="G10" s="6"/>
      <c r="H10" s="6"/>
      <c r="I10" s="6"/>
      <c r="J10" s="6"/>
      <c r="K10" s="6"/>
      <c r="L10" s="6"/>
      <c r="M10" s="6"/>
      <c r="N10" s="6"/>
      <c r="O10" s="6"/>
      <c r="P10" s="6"/>
      <c r="Q10" s="6"/>
      <c r="R10" s="6"/>
      <c r="S10" s="6"/>
      <c r="T10" s="6"/>
      <c r="U10" s="6"/>
      <c r="V10" s="6"/>
      <c r="W10" s="6"/>
      <c r="X10" s="6"/>
      <c r="Y10" s="6"/>
      <c r="Z10" s="6"/>
    </row>
    <row r="11" spans="1:26" ht="12.75" customHeight="1">
      <c r="A11" s="4" t="s">
        <v>126</v>
      </c>
      <c r="B11" s="4">
        <f t="shared" si="1"/>
        <v>3</v>
      </c>
      <c r="C11" s="6"/>
      <c r="D11" s="6"/>
      <c r="E11" s="6"/>
      <c r="F11" s="6"/>
      <c r="G11" s="6"/>
      <c r="H11" s="5">
        <v>1</v>
      </c>
      <c r="I11" s="5">
        <v>1</v>
      </c>
      <c r="J11" s="5">
        <v>1</v>
      </c>
      <c r="K11" s="6"/>
      <c r="L11" s="6"/>
      <c r="M11" s="6"/>
      <c r="N11" s="6"/>
      <c r="O11" s="6"/>
      <c r="P11" s="6"/>
      <c r="Q11" s="6"/>
      <c r="R11" s="6"/>
      <c r="S11" s="6"/>
      <c r="T11" s="6"/>
      <c r="U11" s="6"/>
      <c r="V11" s="6"/>
      <c r="W11" s="6"/>
      <c r="X11" s="6"/>
      <c r="Y11" s="6"/>
      <c r="Z11" s="6"/>
    </row>
    <row r="12" spans="1:26" ht="12.75" customHeight="1">
      <c r="A12" s="4" t="s">
        <v>127</v>
      </c>
      <c r="B12" s="4">
        <f t="shared" si="1"/>
        <v>13</v>
      </c>
      <c r="C12" s="5">
        <v>3</v>
      </c>
      <c r="D12" s="6"/>
      <c r="E12" s="5">
        <v>1</v>
      </c>
      <c r="F12" s="6"/>
      <c r="G12" s="6"/>
      <c r="H12" s="5">
        <v>3</v>
      </c>
      <c r="I12" s="6"/>
      <c r="J12" s="5">
        <v>2</v>
      </c>
      <c r="K12" s="5">
        <v>1</v>
      </c>
      <c r="L12" s="5">
        <v>3</v>
      </c>
      <c r="M12" s="6"/>
      <c r="N12" s="6"/>
      <c r="O12" s="6"/>
      <c r="P12" s="6"/>
      <c r="Q12" s="6"/>
      <c r="R12" s="6"/>
      <c r="S12" s="6"/>
      <c r="T12" s="6"/>
      <c r="U12" s="6"/>
      <c r="V12" s="6"/>
      <c r="W12" s="6"/>
      <c r="X12" s="6"/>
      <c r="Y12" s="6"/>
      <c r="Z12" s="6"/>
    </row>
    <row r="13" spans="1:26" ht="12.75" customHeight="1">
      <c r="A13" s="5"/>
      <c r="B13" s="5"/>
      <c r="C13" s="6"/>
      <c r="D13" s="6"/>
      <c r="E13" s="6"/>
      <c r="F13" s="6"/>
      <c r="G13" s="6"/>
      <c r="H13" s="6"/>
      <c r="I13" s="6"/>
      <c r="J13" s="6"/>
      <c r="K13" s="6"/>
      <c r="L13" s="6"/>
      <c r="M13" s="6"/>
      <c r="N13" s="6"/>
      <c r="O13" s="6"/>
      <c r="P13" s="6"/>
      <c r="Q13" s="6"/>
      <c r="R13" s="6"/>
      <c r="S13" s="6"/>
      <c r="T13" s="6"/>
      <c r="U13" s="6"/>
      <c r="V13" s="6"/>
      <c r="W13" s="6"/>
      <c r="X13" s="6"/>
      <c r="Y13" s="6"/>
      <c r="Z13" s="6"/>
    </row>
    <row r="14" spans="1:26" ht="12.75" customHeight="1">
      <c r="A14" s="4" t="s">
        <v>16</v>
      </c>
      <c r="B14" s="4">
        <f t="shared" ref="B14:B21" si="2">SUM(C14:L14)</f>
        <v>3</v>
      </c>
      <c r="C14" s="6"/>
      <c r="D14" s="6"/>
      <c r="E14" s="6"/>
      <c r="F14" s="6"/>
      <c r="G14" s="6"/>
      <c r="H14" s="6"/>
      <c r="I14" s="6"/>
      <c r="J14" s="5">
        <v>3</v>
      </c>
      <c r="K14" s="6"/>
      <c r="L14" s="6"/>
      <c r="M14" s="6"/>
      <c r="N14" s="6"/>
      <c r="O14" s="6"/>
      <c r="P14" s="6"/>
      <c r="Q14" s="6"/>
      <c r="R14" s="6"/>
      <c r="S14" s="6"/>
      <c r="T14" s="6"/>
      <c r="U14" s="6"/>
      <c r="V14" s="6"/>
      <c r="W14" s="6"/>
      <c r="X14" s="6"/>
      <c r="Y14" s="6"/>
      <c r="Z14" s="6"/>
    </row>
    <row r="15" spans="1:26" ht="12.75" customHeight="1">
      <c r="A15" s="5" t="s">
        <v>17</v>
      </c>
      <c r="B15" s="5">
        <f t="shared" si="2"/>
        <v>0</v>
      </c>
      <c r="C15" s="6"/>
      <c r="D15" s="6"/>
      <c r="E15" s="6"/>
      <c r="F15" s="6"/>
      <c r="G15" s="6"/>
      <c r="H15" s="6"/>
      <c r="I15" s="6"/>
      <c r="J15" s="6"/>
      <c r="K15" s="6"/>
      <c r="L15" s="6"/>
      <c r="M15" s="6"/>
      <c r="N15" s="6"/>
      <c r="O15" s="6"/>
      <c r="P15" s="6"/>
      <c r="Q15" s="6"/>
      <c r="R15" s="6"/>
      <c r="S15" s="6"/>
      <c r="T15" s="6"/>
      <c r="U15" s="6"/>
      <c r="V15" s="6"/>
      <c r="W15" s="6"/>
      <c r="X15" s="6"/>
      <c r="Y15" s="6"/>
      <c r="Z15" s="6"/>
    </row>
    <row r="16" spans="1:26" ht="12.75" customHeight="1">
      <c r="A16" s="5" t="s">
        <v>18</v>
      </c>
      <c r="B16" s="5">
        <f t="shared" si="2"/>
        <v>0</v>
      </c>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c r="A17" s="4" t="s">
        <v>19</v>
      </c>
      <c r="B17" s="4">
        <f t="shared" si="2"/>
        <v>1</v>
      </c>
      <c r="C17" s="6"/>
      <c r="D17" s="6"/>
      <c r="E17" s="6"/>
      <c r="F17" s="6"/>
      <c r="G17" s="5">
        <v>1</v>
      </c>
      <c r="H17" s="6"/>
      <c r="I17" s="6"/>
      <c r="J17" s="6"/>
      <c r="K17" s="6"/>
      <c r="L17" s="6"/>
      <c r="M17" s="6"/>
      <c r="N17" s="6"/>
      <c r="O17" s="6"/>
      <c r="P17" s="6"/>
      <c r="Q17" s="6"/>
      <c r="R17" s="6"/>
      <c r="S17" s="6"/>
      <c r="T17" s="6"/>
      <c r="U17" s="6"/>
      <c r="V17" s="6"/>
      <c r="W17" s="6"/>
      <c r="X17" s="6"/>
      <c r="Y17" s="6"/>
      <c r="Z17" s="6"/>
    </row>
    <row r="18" spans="1:26" ht="12.75" customHeight="1">
      <c r="A18" s="4" t="s">
        <v>20</v>
      </c>
      <c r="B18" s="4">
        <f t="shared" si="2"/>
        <v>3</v>
      </c>
      <c r="C18" s="5">
        <v>3</v>
      </c>
      <c r="D18" s="6"/>
      <c r="E18" s="6"/>
      <c r="F18" s="6"/>
      <c r="G18" s="6"/>
      <c r="H18" s="6"/>
      <c r="I18" s="6"/>
      <c r="J18" s="6"/>
      <c r="K18" s="6"/>
      <c r="L18" s="6"/>
      <c r="M18" s="6"/>
      <c r="N18" s="6"/>
      <c r="O18" s="6"/>
      <c r="P18" s="6"/>
      <c r="Q18" s="6"/>
      <c r="R18" s="6"/>
      <c r="S18" s="6"/>
      <c r="T18" s="6"/>
      <c r="U18" s="6"/>
      <c r="V18" s="6"/>
      <c r="W18" s="6"/>
      <c r="X18" s="6"/>
      <c r="Y18" s="6"/>
      <c r="Z18" s="6"/>
    </row>
    <row r="19" spans="1:26" ht="12.75" customHeight="1">
      <c r="A19" s="76" t="s">
        <v>22</v>
      </c>
      <c r="B19" s="4">
        <f t="shared" si="2"/>
        <v>4</v>
      </c>
      <c r="C19" s="6"/>
      <c r="D19" s="6"/>
      <c r="E19" s="6"/>
      <c r="F19" s="6"/>
      <c r="G19" s="6"/>
      <c r="H19" s="5">
        <v>4</v>
      </c>
      <c r="I19" s="6"/>
      <c r="J19" s="6"/>
      <c r="K19" s="6"/>
      <c r="L19" s="6"/>
      <c r="M19" s="6"/>
      <c r="N19" s="6"/>
      <c r="O19" s="6"/>
      <c r="P19" s="6"/>
      <c r="Q19" s="6"/>
      <c r="R19" s="6"/>
      <c r="S19" s="6"/>
      <c r="T19" s="6"/>
      <c r="U19" s="6"/>
      <c r="V19" s="6"/>
      <c r="W19" s="6"/>
      <c r="X19" s="6"/>
      <c r="Y19" s="6"/>
      <c r="Z19" s="6"/>
    </row>
    <row r="20" spans="1:26" ht="12.75" customHeight="1">
      <c r="A20" s="5" t="s">
        <v>23</v>
      </c>
      <c r="B20" s="5">
        <f t="shared" si="2"/>
        <v>0</v>
      </c>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c r="A21" s="5" t="s">
        <v>413</v>
      </c>
      <c r="B21" s="5">
        <f t="shared" si="2"/>
        <v>0</v>
      </c>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5"/>
      <c r="B22" s="5"/>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c r="A23" s="4" t="s">
        <v>27</v>
      </c>
      <c r="B23" s="4">
        <f t="shared" ref="B23:B24" si="3">SUM(C23:L23)</f>
        <v>29</v>
      </c>
      <c r="C23" s="5">
        <v>15</v>
      </c>
      <c r="D23" s="5">
        <v>2</v>
      </c>
      <c r="E23" s="5">
        <v>1</v>
      </c>
      <c r="F23" s="6"/>
      <c r="G23" s="6"/>
      <c r="H23" s="5">
        <v>5</v>
      </c>
      <c r="I23" s="5">
        <v>2</v>
      </c>
      <c r="J23" s="6"/>
      <c r="K23" s="6"/>
      <c r="L23" s="5">
        <v>4</v>
      </c>
      <c r="M23" s="6"/>
      <c r="N23" s="6"/>
      <c r="O23" s="6"/>
      <c r="P23" s="6"/>
      <c r="Q23" s="6"/>
      <c r="R23" s="6"/>
      <c r="S23" s="6"/>
      <c r="T23" s="6"/>
      <c r="U23" s="6"/>
      <c r="V23" s="6"/>
      <c r="W23" s="6"/>
      <c r="X23" s="6"/>
      <c r="Y23" s="6"/>
      <c r="Z23" s="6"/>
    </row>
    <row r="24" spans="1:26" ht="12.75" customHeight="1">
      <c r="A24" s="4" t="s">
        <v>28</v>
      </c>
      <c r="B24" s="4">
        <f t="shared" si="3"/>
        <v>80</v>
      </c>
      <c r="C24" s="5">
        <v>1</v>
      </c>
      <c r="D24" s="5">
        <v>2</v>
      </c>
      <c r="E24" s="5">
        <v>3</v>
      </c>
      <c r="F24" s="6"/>
      <c r="G24" s="5">
        <v>14</v>
      </c>
      <c r="H24" s="5">
        <v>23</v>
      </c>
      <c r="I24" s="6"/>
      <c r="J24" s="5">
        <v>37</v>
      </c>
      <c r="K24" s="6"/>
      <c r="L24" s="6"/>
      <c r="M24" s="6"/>
      <c r="N24" s="6"/>
      <c r="O24" s="6"/>
      <c r="P24" s="6"/>
      <c r="Q24" s="6"/>
      <c r="R24" s="6"/>
      <c r="S24" s="6"/>
      <c r="T24" s="6"/>
      <c r="U24" s="6"/>
      <c r="V24" s="6"/>
      <c r="W24" s="6"/>
      <c r="X24" s="6"/>
      <c r="Y24" s="6"/>
      <c r="Z24" s="6"/>
    </row>
    <row r="25" spans="1:26" ht="12.75" customHeight="1">
      <c r="A25" s="5"/>
      <c r="B25" s="5"/>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5" t="s">
        <v>30</v>
      </c>
      <c r="B26" s="5">
        <f>SUM(C26:L26)</f>
        <v>0</v>
      </c>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c r="A27" s="5"/>
      <c r="B27" s="5"/>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c r="A28" s="4" t="s">
        <v>31</v>
      </c>
      <c r="B28" s="4">
        <f t="shared" ref="B28:B34" si="4">SUM(C28:L28)</f>
        <v>36</v>
      </c>
      <c r="C28" s="5">
        <v>23</v>
      </c>
      <c r="D28" s="5">
        <v>1</v>
      </c>
      <c r="E28" s="6"/>
      <c r="F28" s="5">
        <v>1</v>
      </c>
      <c r="G28" s="5">
        <v>1</v>
      </c>
      <c r="H28" s="5">
        <v>5</v>
      </c>
      <c r="I28" s="5">
        <v>2</v>
      </c>
      <c r="J28" s="5">
        <v>2</v>
      </c>
      <c r="K28" s="6"/>
      <c r="L28" s="5">
        <v>1</v>
      </c>
      <c r="M28" s="6"/>
      <c r="N28" s="6"/>
      <c r="O28" s="6"/>
      <c r="P28" s="6"/>
      <c r="Q28" s="6"/>
      <c r="R28" s="6"/>
      <c r="S28" s="6"/>
      <c r="T28" s="6"/>
      <c r="U28" s="6"/>
      <c r="V28" s="6"/>
      <c r="W28" s="6"/>
      <c r="X28" s="6"/>
      <c r="Y28" s="6"/>
      <c r="Z28" s="6"/>
    </row>
    <row r="29" spans="1:26" ht="12.75" customHeight="1">
      <c r="A29" s="5" t="s">
        <v>32</v>
      </c>
      <c r="B29" s="4">
        <f t="shared" si="4"/>
        <v>1</v>
      </c>
      <c r="C29" s="6"/>
      <c r="D29" s="6"/>
      <c r="E29" s="5">
        <v>1</v>
      </c>
      <c r="F29" s="5"/>
      <c r="G29" s="6"/>
      <c r="H29" s="6"/>
      <c r="I29" s="6"/>
      <c r="J29" s="6"/>
      <c r="K29" s="6"/>
      <c r="L29" s="6"/>
      <c r="M29" s="6"/>
      <c r="N29" s="6"/>
      <c r="O29" s="6"/>
      <c r="P29" s="6"/>
      <c r="Q29" s="6"/>
      <c r="R29" s="6"/>
      <c r="S29" s="6"/>
      <c r="T29" s="6"/>
      <c r="U29" s="6"/>
      <c r="V29" s="6"/>
      <c r="W29" s="6"/>
      <c r="X29" s="6"/>
      <c r="Y29" s="6"/>
      <c r="Z29" s="6"/>
    </row>
    <row r="30" spans="1:26" ht="12.75" customHeight="1">
      <c r="A30" s="17" t="s">
        <v>33</v>
      </c>
      <c r="B30" s="17">
        <f t="shared" si="4"/>
        <v>29</v>
      </c>
      <c r="C30" s="17"/>
      <c r="D30" s="17">
        <v>2</v>
      </c>
      <c r="E30" s="17">
        <v>6</v>
      </c>
      <c r="F30" s="17">
        <v>1</v>
      </c>
      <c r="G30" s="17">
        <v>6</v>
      </c>
      <c r="H30" s="17">
        <v>3</v>
      </c>
      <c r="I30" s="17"/>
      <c r="J30" s="17">
        <v>11</v>
      </c>
      <c r="K30" s="17"/>
      <c r="L30" s="17"/>
      <c r="M30" s="6"/>
      <c r="N30" s="6"/>
      <c r="O30" s="6"/>
      <c r="P30" s="6"/>
      <c r="Q30" s="6"/>
      <c r="R30" s="6"/>
      <c r="S30" s="6"/>
      <c r="T30" s="6"/>
      <c r="U30" s="6"/>
      <c r="V30" s="6"/>
      <c r="W30" s="6"/>
      <c r="X30" s="6"/>
      <c r="Y30" s="6"/>
      <c r="Z30" s="6"/>
    </row>
    <row r="31" spans="1:26" ht="12.75" customHeight="1">
      <c r="A31" s="5" t="s">
        <v>414</v>
      </c>
      <c r="B31" s="5">
        <f t="shared" si="4"/>
        <v>0</v>
      </c>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5" t="s">
        <v>36</v>
      </c>
      <c r="B32" s="5">
        <f t="shared" si="4"/>
        <v>0</v>
      </c>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5" t="s">
        <v>129</v>
      </c>
      <c r="B33" s="5">
        <f t="shared" si="4"/>
        <v>0</v>
      </c>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17" t="s">
        <v>37</v>
      </c>
      <c r="B34" s="17">
        <f t="shared" si="4"/>
        <v>0</v>
      </c>
      <c r="C34" s="17"/>
      <c r="D34" s="17"/>
      <c r="E34" s="17"/>
      <c r="F34" s="17"/>
      <c r="G34" s="17"/>
      <c r="H34" s="17"/>
      <c r="I34" s="17"/>
      <c r="J34" s="17"/>
      <c r="K34" s="17"/>
      <c r="L34" s="17"/>
      <c r="M34" s="6"/>
      <c r="N34" s="6"/>
      <c r="O34" s="6"/>
      <c r="P34" s="6"/>
      <c r="Q34" s="6"/>
      <c r="R34" s="6"/>
      <c r="S34" s="6"/>
      <c r="T34" s="6"/>
      <c r="U34" s="6"/>
      <c r="V34" s="6"/>
      <c r="W34" s="6"/>
      <c r="X34" s="6"/>
      <c r="Y34" s="6"/>
      <c r="Z34" s="6"/>
    </row>
    <row r="35" spans="1:26" ht="12.75" customHeight="1">
      <c r="A35" s="5"/>
      <c r="B35" s="5"/>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5" t="s">
        <v>416</v>
      </c>
      <c r="B36" s="5">
        <f t="shared" ref="B36:B39" si="5">SUM(C36:L36)</f>
        <v>0</v>
      </c>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4" t="s">
        <v>38</v>
      </c>
      <c r="B37" s="4">
        <f t="shared" si="5"/>
        <v>2</v>
      </c>
      <c r="C37" s="5">
        <v>2</v>
      </c>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5" t="s">
        <v>39</v>
      </c>
      <c r="B38" s="5">
        <f t="shared" si="5"/>
        <v>0</v>
      </c>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4" t="s">
        <v>40</v>
      </c>
      <c r="B39" s="4">
        <f t="shared" si="5"/>
        <v>9</v>
      </c>
      <c r="C39" s="6"/>
      <c r="D39" s="6"/>
      <c r="E39" s="6"/>
      <c r="F39" s="6"/>
      <c r="G39" s="5">
        <v>9</v>
      </c>
      <c r="H39" s="6"/>
      <c r="I39" s="6"/>
      <c r="J39" s="6"/>
      <c r="K39" s="6"/>
      <c r="L39" s="6"/>
      <c r="M39" s="6"/>
      <c r="N39" s="6"/>
      <c r="O39" s="6"/>
      <c r="P39" s="6"/>
      <c r="Q39" s="6"/>
      <c r="R39" s="6"/>
      <c r="S39" s="6"/>
      <c r="T39" s="6"/>
      <c r="U39" s="6"/>
      <c r="V39" s="6"/>
      <c r="W39" s="6"/>
      <c r="X39" s="6"/>
      <c r="Y39" s="6"/>
      <c r="Z39" s="6"/>
    </row>
    <row r="40" spans="1:26" ht="12.75" customHeight="1">
      <c r="A40" s="5"/>
      <c r="B40" s="5"/>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5" t="s">
        <v>43</v>
      </c>
      <c r="B41" s="5">
        <f t="shared" ref="B41:B50" si="6">SUM(C41:L41)</f>
        <v>0</v>
      </c>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4" t="s">
        <v>44</v>
      </c>
      <c r="B42" s="4">
        <f t="shared" si="6"/>
        <v>2</v>
      </c>
      <c r="C42" s="5">
        <v>1</v>
      </c>
      <c r="D42" s="6"/>
      <c r="E42" s="6"/>
      <c r="F42" s="6"/>
      <c r="G42" s="6"/>
      <c r="H42" s="6"/>
      <c r="I42" s="6"/>
      <c r="J42" s="5">
        <v>1</v>
      </c>
      <c r="K42" s="6"/>
      <c r="L42" s="6"/>
      <c r="M42" s="6"/>
      <c r="N42" s="6"/>
      <c r="O42" s="6"/>
      <c r="P42" s="6"/>
      <c r="Q42" s="6"/>
      <c r="R42" s="6"/>
      <c r="S42" s="6"/>
      <c r="T42" s="6"/>
      <c r="U42" s="6"/>
      <c r="V42" s="6"/>
      <c r="W42" s="6"/>
      <c r="X42" s="6"/>
      <c r="Y42" s="6"/>
      <c r="Z42" s="6"/>
    </row>
    <row r="43" spans="1:26" ht="12.75" customHeight="1">
      <c r="A43" s="5" t="s">
        <v>45</v>
      </c>
      <c r="B43" s="5">
        <f t="shared" si="6"/>
        <v>0</v>
      </c>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17" t="s">
        <v>131</v>
      </c>
      <c r="B44" s="17">
        <f t="shared" si="6"/>
        <v>0</v>
      </c>
      <c r="C44" s="17"/>
      <c r="D44" s="17"/>
      <c r="E44" s="17"/>
      <c r="F44" s="17"/>
      <c r="G44" s="17"/>
      <c r="H44" s="17"/>
      <c r="I44" s="17"/>
      <c r="J44" s="17"/>
      <c r="K44" s="17"/>
      <c r="L44" s="17"/>
      <c r="M44" s="6"/>
      <c r="N44" s="6"/>
      <c r="O44" s="6"/>
      <c r="P44" s="6"/>
      <c r="Q44" s="6"/>
      <c r="R44" s="6"/>
      <c r="S44" s="6"/>
      <c r="T44" s="6"/>
      <c r="U44" s="6"/>
      <c r="V44" s="6"/>
      <c r="W44" s="6"/>
      <c r="X44" s="6"/>
      <c r="Y44" s="6"/>
      <c r="Z44" s="6"/>
    </row>
    <row r="45" spans="1:26" ht="12.75" customHeight="1">
      <c r="A45" s="4" t="s">
        <v>47</v>
      </c>
      <c r="B45" s="4">
        <f t="shared" si="6"/>
        <v>2</v>
      </c>
      <c r="C45" s="5">
        <v>1</v>
      </c>
      <c r="D45" s="6"/>
      <c r="E45" s="6"/>
      <c r="F45" s="6"/>
      <c r="G45" s="5">
        <v>1</v>
      </c>
      <c r="H45" s="6"/>
      <c r="I45" s="6"/>
      <c r="J45" s="6"/>
      <c r="K45" s="6"/>
      <c r="L45" s="6"/>
      <c r="M45" s="6"/>
      <c r="N45" s="6"/>
      <c r="O45" s="6"/>
      <c r="P45" s="6"/>
      <c r="Q45" s="6"/>
      <c r="R45" s="6"/>
      <c r="S45" s="6"/>
      <c r="T45" s="6"/>
      <c r="U45" s="6"/>
      <c r="V45" s="6"/>
      <c r="W45" s="6"/>
      <c r="X45" s="6"/>
      <c r="Y45" s="6"/>
      <c r="Z45" s="6"/>
    </row>
    <row r="46" spans="1:26" ht="12.75" customHeight="1">
      <c r="A46" s="4" t="s">
        <v>48</v>
      </c>
      <c r="B46" s="4">
        <f t="shared" si="6"/>
        <v>49</v>
      </c>
      <c r="C46" s="5">
        <v>16</v>
      </c>
      <c r="D46" s="5">
        <v>1</v>
      </c>
      <c r="E46" s="5">
        <v>2</v>
      </c>
      <c r="F46" s="5">
        <v>1</v>
      </c>
      <c r="G46" s="5">
        <v>3</v>
      </c>
      <c r="H46" s="5">
        <v>14</v>
      </c>
      <c r="I46" s="6"/>
      <c r="J46" s="5">
        <v>5</v>
      </c>
      <c r="K46" s="5">
        <v>4</v>
      </c>
      <c r="L46" s="5">
        <v>3</v>
      </c>
      <c r="M46" s="6"/>
      <c r="N46" s="6"/>
      <c r="O46" s="6"/>
      <c r="P46" s="6"/>
      <c r="Q46" s="6"/>
      <c r="R46" s="6"/>
      <c r="S46" s="6"/>
      <c r="T46" s="6"/>
      <c r="U46" s="6"/>
      <c r="V46" s="6"/>
      <c r="W46" s="6"/>
      <c r="X46" s="6"/>
      <c r="Y46" s="6"/>
      <c r="Z46" s="6"/>
    </row>
    <row r="47" spans="1:26" ht="12.75" customHeight="1">
      <c r="A47" s="5" t="s">
        <v>49</v>
      </c>
      <c r="B47" s="5">
        <f t="shared" si="6"/>
        <v>0</v>
      </c>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4" t="s">
        <v>50</v>
      </c>
      <c r="B48" s="4">
        <f t="shared" si="6"/>
        <v>3</v>
      </c>
      <c r="C48" s="5">
        <v>1</v>
      </c>
      <c r="D48" s="6"/>
      <c r="E48" s="6"/>
      <c r="F48" s="6"/>
      <c r="G48" s="6"/>
      <c r="H48" s="6"/>
      <c r="I48" s="6"/>
      <c r="J48" s="6"/>
      <c r="K48" s="6"/>
      <c r="L48" s="5">
        <v>2</v>
      </c>
      <c r="M48" s="6"/>
      <c r="N48" s="6"/>
      <c r="O48" s="6"/>
      <c r="P48" s="6"/>
      <c r="Q48" s="6"/>
      <c r="R48" s="6"/>
      <c r="S48" s="6"/>
      <c r="T48" s="6"/>
      <c r="U48" s="6"/>
      <c r="V48" s="6"/>
      <c r="W48" s="6"/>
      <c r="X48" s="6"/>
      <c r="Y48" s="6"/>
      <c r="Z48" s="6"/>
    </row>
    <row r="49" spans="1:26" ht="12.75" customHeight="1">
      <c r="A49" s="4" t="s">
        <v>51</v>
      </c>
      <c r="B49" s="4">
        <f t="shared" si="6"/>
        <v>1</v>
      </c>
      <c r="C49" s="6"/>
      <c r="D49" s="6"/>
      <c r="E49" s="6"/>
      <c r="F49" s="6"/>
      <c r="G49" s="6"/>
      <c r="H49" s="6"/>
      <c r="I49" s="6"/>
      <c r="J49" s="6"/>
      <c r="K49" s="5">
        <v>1</v>
      </c>
      <c r="L49" s="6"/>
      <c r="M49" s="6"/>
      <c r="N49" s="6"/>
      <c r="O49" s="6"/>
      <c r="P49" s="6"/>
      <c r="Q49" s="6"/>
      <c r="R49" s="6"/>
      <c r="S49" s="6"/>
      <c r="T49" s="6"/>
      <c r="U49" s="6"/>
      <c r="V49" s="6"/>
      <c r="W49" s="6"/>
      <c r="X49" s="6"/>
      <c r="Y49" s="6"/>
      <c r="Z49" s="6"/>
    </row>
    <row r="50" spans="1:26" ht="12.75" customHeight="1">
      <c r="A50" s="5" t="s">
        <v>52</v>
      </c>
      <c r="B50" s="5">
        <f t="shared" si="6"/>
        <v>0</v>
      </c>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5"/>
      <c r="B51" s="5"/>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4" t="s">
        <v>53</v>
      </c>
      <c r="B52" s="4">
        <f t="shared" ref="B52:B55" si="7">SUM(C52:L52)</f>
        <v>3</v>
      </c>
      <c r="C52" s="6"/>
      <c r="D52" s="6"/>
      <c r="E52" s="6"/>
      <c r="F52" s="6"/>
      <c r="G52" s="5">
        <v>1</v>
      </c>
      <c r="H52" s="6"/>
      <c r="I52" s="6"/>
      <c r="J52" s="5">
        <v>2</v>
      </c>
      <c r="K52" s="6"/>
      <c r="L52" s="6"/>
      <c r="M52" s="6"/>
      <c r="N52" s="6"/>
      <c r="O52" s="6"/>
      <c r="P52" s="6"/>
      <c r="Q52" s="6"/>
      <c r="R52" s="6"/>
      <c r="S52" s="6"/>
      <c r="T52" s="6"/>
      <c r="U52" s="6"/>
      <c r="V52" s="6"/>
      <c r="W52" s="6"/>
      <c r="X52" s="6"/>
      <c r="Y52" s="6"/>
      <c r="Z52" s="6"/>
    </row>
    <row r="53" spans="1:26" ht="12.75" customHeight="1">
      <c r="A53" s="4" t="s">
        <v>54</v>
      </c>
      <c r="B53" s="4">
        <f t="shared" si="7"/>
        <v>1</v>
      </c>
      <c r="C53" s="6"/>
      <c r="D53" s="6"/>
      <c r="E53" s="6"/>
      <c r="F53" s="6"/>
      <c r="G53" s="5">
        <v>1</v>
      </c>
      <c r="H53" s="6"/>
      <c r="I53" s="6"/>
      <c r="J53" s="6"/>
      <c r="K53" s="6"/>
      <c r="L53" s="6"/>
      <c r="M53" s="6"/>
      <c r="N53" s="6"/>
      <c r="O53" s="6"/>
      <c r="P53" s="6"/>
      <c r="Q53" s="6"/>
      <c r="R53" s="6"/>
      <c r="S53" s="6"/>
      <c r="T53" s="6"/>
      <c r="U53" s="6"/>
      <c r="V53" s="6"/>
      <c r="W53" s="6"/>
      <c r="X53" s="6"/>
      <c r="Y53" s="6"/>
      <c r="Z53" s="6"/>
    </row>
    <row r="54" spans="1:26" ht="12.75" customHeight="1">
      <c r="A54" s="4" t="s">
        <v>55</v>
      </c>
      <c r="B54" s="4">
        <f t="shared" si="7"/>
        <v>2</v>
      </c>
      <c r="C54" s="5">
        <v>1</v>
      </c>
      <c r="D54" s="6"/>
      <c r="E54" s="6"/>
      <c r="F54" s="6"/>
      <c r="G54" s="6"/>
      <c r="H54" s="6"/>
      <c r="I54" s="6"/>
      <c r="J54" s="6"/>
      <c r="K54" s="6"/>
      <c r="L54" s="5">
        <v>1</v>
      </c>
      <c r="M54" s="6"/>
      <c r="N54" s="6"/>
      <c r="O54" s="6"/>
      <c r="P54" s="6"/>
      <c r="Q54" s="6"/>
      <c r="R54" s="6"/>
      <c r="S54" s="6"/>
      <c r="T54" s="6"/>
      <c r="U54" s="6"/>
      <c r="V54" s="6"/>
      <c r="W54" s="6"/>
      <c r="X54" s="6"/>
      <c r="Y54" s="6"/>
      <c r="Z54" s="6"/>
    </row>
    <row r="55" spans="1:26" ht="12.75" customHeight="1">
      <c r="A55" s="5" t="s">
        <v>56</v>
      </c>
      <c r="B55" s="5">
        <f t="shared" si="7"/>
        <v>0</v>
      </c>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5"/>
      <c r="B56" s="5"/>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4" t="s">
        <v>57</v>
      </c>
      <c r="B57" s="4">
        <f t="shared" ref="B57:B60" si="8">SUM(C57:L57)</f>
        <v>4</v>
      </c>
      <c r="C57" s="6"/>
      <c r="D57" s="6"/>
      <c r="E57" s="6"/>
      <c r="F57" s="5">
        <v>3</v>
      </c>
      <c r="G57" s="6"/>
      <c r="H57" s="6"/>
      <c r="I57" s="5">
        <v>1</v>
      </c>
      <c r="J57" s="6"/>
      <c r="K57" s="6"/>
      <c r="L57" s="6"/>
      <c r="M57" s="6"/>
      <c r="N57" s="6"/>
      <c r="O57" s="6"/>
      <c r="P57" s="6"/>
      <c r="Q57" s="6"/>
      <c r="R57" s="6"/>
      <c r="S57" s="6"/>
      <c r="T57" s="6"/>
      <c r="U57" s="6"/>
      <c r="V57" s="6"/>
      <c r="W57" s="6"/>
      <c r="X57" s="6"/>
      <c r="Y57" s="6"/>
      <c r="Z57" s="6"/>
    </row>
    <row r="58" spans="1:26" ht="12.75" customHeight="1">
      <c r="A58" s="4" t="s">
        <v>58</v>
      </c>
      <c r="B58" s="4">
        <f t="shared" si="8"/>
        <v>14</v>
      </c>
      <c r="C58" s="5">
        <v>1</v>
      </c>
      <c r="D58" s="6"/>
      <c r="E58" s="6"/>
      <c r="F58" s="5">
        <v>11</v>
      </c>
      <c r="G58" s="5">
        <v>2</v>
      </c>
      <c r="H58" s="6"/>
      <c r="I58" s="6"/>
      <c r="J58" s="6"/>
      <c r="K58" s="6"/>
      <c r="L58" s="6"/>
      <c r="M58" s="6"/>
      <c r="N58" s="6"/>
      <c r="O58" s="6"/>
      <c r="P58" s="6"/>
      <c r="Q58" s="6"/>
      <c r="R58" s="6"/>
      <c r="S58" s="6"/>
      <c r="T58" s="6"/>
      <c r="U58" s="6"/>
      <c r="V58" s="6"/>
      <c r="W58" s="6"/>
      <c r="X58" s="6"/>
      <c r="Y58" s="6"/>
      <c r="Z58" s="6"/>
    </row>
    <row r="59" spans="1:26" ht="12.75" customHeight="1">
      <c r="A59" s="5" t="s">
        <v>59</v>
      </c>
      <c r="B59" s="5">
        <f t="shared" si="8"/>
        <v>0</v>
      </c>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c r="A60" s="4" t="s">
        <v>61</v>
      </c>
      <c r="B60" s="4">
        <f t="shared" si="8"/>
        <v>54</v>
      </c>
      <c r="C60" s="5">
        <v>10</v>
      </c>
      <c r="D60" s="6"/>
      <c r="E60" s="5">
        <v>8</v>
      </c>
      <c r="F60" s="5">
        <v>1</v>
      </c>
      <c r="G60" s="5">
        <v>2</v>
      </c>
      <c r="H60" s="5">
        <v>9</v>
      </c>
      <c r="I60" s="5">
        <v>3</v>
      </c>
      <c r="J60" s="5">
        <v>9</v>
      </c>
      <c r="K60" s="6"/>
      <c r="L60" s="5">
        <v>12</v>
      </c>
      <c r="M60" s="6"/>
      <c r="N60" s="6"/>
      <c r="O60" s="6"/>
      <c r="P60" s="6"/>
      <c r="Q60" s="6"/>
      <c r="R60" s="6"/>
      <c r="S60" s="6"/>
      <c r="T60" s="6"/>
      <c r="U60" s="6"/>
      <c r="V60" s="6"/>
      <c r="W60" s="6"/>
      <c r="X60" s="6"/>
      <c r="Y60" s="6"/>
      <c r="Z60" s="6"/>
    </row>
    <row r="61" spans="1:26" ht="12.75" customHeight="1">
      <c r="A61" s="5"/>
      <c r="B61" s="5"/>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4" t="s">
        <v>62</v>
      </c>
      <c r="B62" s="4">
        <f>SUM(C62:L62)</f>
        <v>26</v>
      </c>
      <c r="C62" s="5">
        <v>3</v>
      </c>
      <c r="D62" s="5">
        <v>2</v>
      </c>
      <c r="E62" s="5">
        <v>1</v>
      </c>
      <c r="F62" s="5">
        <v>1</v>
      </c>
      <c r="G62" s="6"/>
      <c r="H62" s="5">
        <v>4</v>
      </c>
      <c r="I62" s="5">
        <v>1</v>
      </c>
      <c r="J62" s="5">
        <v>4</v>
      </c>
      <c r="K62" s="6"/>
      <c r="L62" s="5">
        <v>10</v>
      </c>
      <c r="M62" s="6"/>
      <c r="N62" s="6"/>
      <c r="O62" s="6"/>
      <c r="P62" s="6"/>
      <c r="Q62" s="6"/>
      <c r="R62" s="6"/>
      <c r="S62" s="6"/>
      <c r="T62" s="6"/>
      <c r="U62" s="6"/>
      <c r="V62" s="6"/>
      <c r="W62" s="6"/>
      <c r="X62" s="6"/>
      <c r="Y62" s="6"/>
      <c r="Z62" s="6"/>
    </row>
    <row r="63" spans="1:26" ht="12.75" customHeight="1">
      <c r="A63" s="5"/>
      <c r="B63" s="5"/>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4" t="s">
        <v>63</v>
      </c>
      <c r="B64" s="4">
        <f t="shared" ref="B64:B74" si="9">SUM(C64:L64)</f>
        <v>2</v>
      </c>
      <c r="C64" s="5">
        <v>1</v>
      </c>
      <c r="D64" s="6"/>
      <c r="E64" s="6"/>
      <c r="F64" s="6"/>
      <c r="G64" s="6"/>
      <c r="H64" s="6"/>
      <c r="I64" s="6"/>
      <c r="J64" s="6"/>
      <c r="K64" s="6"/>
      <c r="L64" s="5">
        <v>1</v>
      </c>
      <c r="M64" s="6"/>
      <c r="N64" s="6"/>
      <c r="O64" s="6"/>
      <c r="P64" s="6"/>
      <c r="Q64" s="6"/>
      <c r="R64" s="6"/>
      <c r="S64" s="6"/>
      <c r="T64" s="6"/>
      <c r="U64" s="6"/>
      <c r="V64" s="6"/>
      <c r="W64" s="6"/>
      <c r="X64" s="6"/>
      <c r="Y64" s="6"/>
      <c r="Z64" s="6"/>
    </row>
    <row r="65" spans="1:26" ht="12.75" customHeight="1">
      <c r="A65" s="5" t="s">
        <v>64</v>
      </c>
      <c r="B65" s="5">
        <f t="shared" si="9"/>
        <v>0</v>
      </c>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17" t="s">
        <v>554</v>
      </c>
      <c r="B66" s="17">
        <f t="shared" si="9"/>
        <v>0</v>
      </c>
      <c r="C66" s="17"/>
      <c r="D66" s="17"/>
      <c r="E66" s="17"/>
      <c r="F66" s="17"/>
      <c r="G66" s="17"/>
      <c r="H66" s="17"/>
      <c r="I66" s="17"/>
      <c r="J66" s="17"/>
      <c r="K66" s="17"/>
      <c r="L66" s="17"/>
      <c r="M66" s="6"/>
      <c r="N66" s="6"/>
      <c r="O66" s="6"/>
      <c r="P66" s="6"/>
      <c r="Q66" s="6"/>
      <c r="R66" s="6"/>
      <c r="S66" s="6"/>
      <c r="T66" s="6"/>
      <c r="U66" s="6"/>
      <c r="V66" s="6"/>
      <c r="W66" s="6"/>
      <c r="X66" s="6"/>
      <c r="Y66" s="6"/>
      <c r="Z66" s="6"/>
    </row>
    <row r="67" spans="1:26" ht="12.75" customHeight="1">
      <c r="A67" s="4" t="s">
        <v>67</v>
      </c>
      <c r="B67" s="4">
        <f t="shared" si="9"/>
        <v>1</v>
      </c>
      <c r="C67" s="5">
        <v>1</v>
      </c>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4" t="s">
        <v>72</v>
      </c>
      <c r="B68" s="4">
        <f t="shared" si="9"/>
        <v>1</v>
      </c>
      <c r="C68" s="6"/>
      <c r="D68" s="6"/>
      <c r="E68" s="6"/>
      <c r="F68" s="6"/>
      <c r="G68" s="5">
        <v>1</v>
      </c>
      <c r="H68" s="6"/>
      <c r="I68" s="6"/>
      <c r="J68" s="6"/>
      <c r="K68" s="6"/>
      <c r="L68" s="6"/>
      <c r="M68" s="6"/>
      <c r="N68" s="6"/>
      <c r="O68" s="6"/>
      <c r="P68" s="6"/>
      <c r="Q68" s="6"/>
      <c r="R68" s="6"/>
      <c r="S68" s="6"/>
      <c r="T68" s="6"/>
      <c r="U68" s="6"/>
      <c r="V68" s="6"/>
      <c r="W68" s="6"/>
      <c r="X68" s="6"/>
      <c r="Y68" s="6"/>
      <c r="Z68" s="6"/>
    </row>
    <row r="69" spans="1:26" ht="12.75" customHeight="1">
      <c r="A69" s="5" t="s">
        <v>74</v>
      </c>
      <c r="B69" s="5">
        <f t="shared" si="9"/>
        <v>0</v>
      </c>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5" t="s">
        <v>75</v>
      </c>
      <c r="B70" s="5">
        <f t="shared" si="9"/>
        <v>0</v>
      </c>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5" t="s">
        <v>78</v>
      </c>
      <c r="B71" s="5">
        <f t="shared" si="9"/>
        <v>0</v>
      </c>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c r="A72" s="5" t="s">
        <v>79</v>
      </c>
      <c r="B72" s="5">
        <f t="shared" si="9"/>
        <v>0</v>
      </c>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4" t="s">
        <v>80</v>
      </c>
      <c r="B73" s="4">
        <f t="shared" si="9"/>
        <v>1</v>
      </c>
      <c r="C73" s="5">
        <v>1</v>
      </c>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17" t="s">
        <v>418</v>
      </c>
      <c r="B74" s="17">
        <f t="shared" si="9"/>
        <v>6</v>
      </c>
      <c r="C74" s="17"/>
      <c r="D74" s="17"/>
      <c r="E74" s="17">
        <v>5</v>
      </c>
      <c r="F74" s="17"/>
      <c r="G74" s="17"/>
      <c r="H74" s="17">
        <v>1</v>
      </c>
      <c r="I74" s="17"/>
      <c r="J74" s="17"/>
      <c r="K74" s="17"/>
      <c r="L74" s="17"/>
      <c r="M74" s="6"/>
      <c r="N74" s="6"/>
      <c r="O74" s="6"/>
      <c r="P74" s="6"/>
      <c r="Q74" s="6"/>
      <c r="R74" s="6"/>
      <c r="S74" s="6"/>
      <c r="T74" s="6"/>
      <c r="U74" s="6"/>
      <c r="V74" s="6"/>
      <c r="W74" s="6"/>
      <c r="X74" s="6"/>
      <c r="Y74" s="6"/>
      <c r="Z74" s="6"/>
    </row>
    <row r="75" spans="1:26" ht="12.75" customHeight="1">
      <c r="A75" s="5"/>
      <c r="B75" s="5"/>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5" t="s">
        <v>138</v>
      </c>
      <c r="B76" s="5">
        <f t="shared" ref="B76:M76" si="10">SUM(B4:B74)</f>
        <v>497</v>
      </c>
      <c r="C76" s="5">
        <f t="shared" si="10"/>
        <v>115</v>
      </c>
      <c r="D76" s="5">
        <f t="shared" si="10"/>
        <v>22</v>
      </c>
      <c r="E76" s="5">
        <f t="shared" si="10"/>
        <v>37</v>
      </c>
      <c r="F76" s="5">
        <f t="shared" si="10"/>
        <v>27</v>
      </c>
      <c r="G76" s="5">
        <f t="shared" si="10"/>
        <v>48</v>
      </c>
      <c r="H76" s="5">
        <f t="shared" si="10"/>
        <v>84</v>
      </c>
      <c r="I76" s="5">
        <f t="shared" si="10"/>
        <v>13</v>
      </c>
      <c r="J76" s="5">
        <f t="shared" si="10"/>
        <v>81</v>
      </c>
      <c r="K76" s="5">
        <f t="shared" si="10"/>
        <v>15</v>
      </c>
      <c r="L76" s="5">
        <f t="shared" si="10"/>
        <v>55</v>
      </c>
      <c r="M76" s="5">
        <f t="shared" si="10"/>
        <v>0</v>
      </c>
      <c r="N76" s="6"/>
      <c r="O76" s="6"/>
      <c r="P76" s="6"/>
      <c r="Q76" s="6"/>
      <c r="R76" s="6"/>
      <c r="S76" s="6"/>
      <c r="T76" s="6"/>
      <c r="U76" s="6"/>
      <c r="V76" s="6"/>
      <c r="W76" s="6"/>
      <c r="X76" s="6"/>
      <c r="Y76" s="6"/>
      <c r="Z76" s="6"/>
    </row>
    <row r="77" spans="1:26" ht="12.75" customHeight="1">
      <c r="A77" s="5"/>
      <c r="B77" s="5"/>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5" t="s">
        <v>139</v>
      </c>
      <c r="B78" s="5">
        <v>8</v>
      </c>
      <c r="C78" s="5">
        <v>3</v>
      </c>
      <c r="D78" s="5">
        <v>3</v>
      </c>
      <c r="E78" s="5">
        <v>3</v>
      </c>
      <c r="F78" s="5">
        <v>3</v>
      </c>
      <c r="G78" s="5">
        <v>3</v>
      </c>
      <c r="H78" s="5">
        <v>3</v>
      </c>
      <c r="I78" s="5">
        <v>3</v>
      </c>
      <c r="J78" s="5">
        <v>3</v>
      </c>
      <c r="K78" s="5">
        <v>3</v>
      </c>
      <c r="L78" s="5">
        <v>4</v>
      </c>
      <c r="M78" s="6"/>
      <c r="N78" s="6"/>
      <c r="O78" s="6"/>
      <c r="P78" s="6"/>
      <c r="Q78" s="6"/>
      <c r="R78" s="6"/>
      <c r="S78" s="6"/>
      <c r="T78" s="6"/>
      <c r="U78" s="6"/>
      <c r="V78" s="6"/>
      <c r="W78" s="6"/>
      <c r="X78" s="6"/>
      <c r="Y78" s="6"/>
      <c r="Z78" s="6"/>
    </row>
    <row r="79" spans="1:26" ht="12.75" customHeight="1">
      <c r="A79" s="5" t="s">
        <v>555</v>
      </c>
      <c r="B79" s="5">
        <v>5</v>
      </c>
      <c r="C79" s="5">
        <v>2.5</v>
      </c>
      <c r="D79" s="5">
        <v>0.5</v>
      </c>
      <c r="E79" s="5">
        <v>0.5</v>
      </c>
      <c r="F79" s="5">
        <v>0.4</v>
      </c>
      <c r="G79" s="5">
        <v>0.5</v>
      </c>
      <c r="H79" s="5">
        <v>1.5</v>
      </c>
      <c r="I79" s="5">
        <v>0.5</v>
      </c>
      <c r="J79" s="5">
        <v>2.75</v>
      </c>
      <c r="K79" s="5">
        <v>0.5</v>
      </c>
      <c r="L79" s="5">
        <v>1</v>
      </c>
      <c r="M79" s="6"/>
      <c r="N79" s="6"/>
      <c r="O79" s="6"/>
      <c r="P79" s="6"/>
      <c r="Q79" s="6"/>
      <c r="R79" s="6"/>
      <c r="S79" s="6"/>
      <c r="T79" s="6"/>
      <c r="U79" s="6"/>
      <c r="V79" s="6"/>
      <c r="W79" s="6"/>
      <c r="X79" s="6"/>
      <c r="Y79" s="6"/>
      <c r="Z79" s="6"/>
    </row>
    <row r="80" spans="1:26" ht="12.75" customHeight="1">
      <c r="A80" s="5" t="s">
        <v>141</v>
      </c>
      <c r="B80" s="5">
        <f>SUM(C80:M80)</f>
        <v>32.950000000000003</v>
      </c>
      <c r="C80" s="5">
        <f t="shared" ref="C80:M80" si="11">C78*C79</f>
        <v>7.5</v>
      </c>
      <c r="D80" s="5">
        <f t="shared" si="11"/>
        <v>1.5</v>
      </c>
      <c r="E80" s="5">
        <f t="shared" si="11"/>
        <v>1.5</v>
      </c>
      <c r="F80" s="5">
        <f t="shared" si="11"/>
        <v>1.2000000000000002</v>
      </c>
      <c r="G80" s="5">
        <f t="shared" si="11"/>
        <v>1.5</v>
      </c>
      <c r="H80" s="5">
        <f t="shared" si="11"/>
        <v>4.5</v>
      </c>
      <c r="I80" s="5">
        <f t="shared" si="11"/>
        <v>1.5</v>
      </c>
      <c r="J80" s="5">
        <f t="shared" si="11"/>
        <v>8.25</v>
      </c>
      <c r="K80" s="5">
        <f t="shared" si="11"/>
        <v>1.5</v>
      </c>
      <c r="L80" s="5">
        <f t="shared" si="11"/>
        <v>4</v>
      </c>
      <c r="M80" s="5">
        <f t="shared" si="11"/>
        <v>0</v>
      </c>
      <c r="N80" s="6"/>
      <c r="O80" s="6"/>
      <c r="P80" s="6"/>
      <c r="Q80" s="6"/>
      <c r="R80" s="6"/>
      <c r="S80" s="6"/>
      <c r="T80" s="6"/>
      <c r="U80" s="6"/>
      <c r="V80" s="6"/>
      <c r="W80" s="6"/>
      <c r="X80" s="6"/>
      <c r="Y80" s="6"/>
      <c r="Z80" s="6"/>
    </row>
    <row r="81" spans="1:26" ht="12.75" customHeight="1">
      <c r="A81" s="5"/>
      <c r="B81" s="5"/>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5" t="s">
        <v>142</v>
      </c>
      <c r="B82" s="49">
        <f t="shared" ref="B82:M82" si="12">B76/B79</f>
        <v>99.4</v>
      </c>
      <c r="C82" s="49">
        <f t="shared" si="12"/>
        <v>46</v>
      </c>
      <c r="D82" s="49">
        <f t="shared" si="12"/>
        <v>44</v>
      </c>
      <c r="E82" s="49">
        <f t="shared" si="12"/>
        <v>74</v>
      </c>
      <c r="F82" s="49">
        <f t="shared" si="12"/>
        <v>67.5</v>
      </c>
      <c r="G82" s="49">
        <f t="shared" si="12"/>
        <v>96</v>
      </c>
      <c r="H82" s="49">
        <f t="shared" si="12"/>
        <v>56</v>
      </c>
      <c r="I82" s="49">
        <f t="shared" si="12"/>
        <v>26</v>
      </c>
      <c r="J82" s="49">
        <f t="shared" si="12"/>
        <v>29.454545454545453</v>
      </c>
      <c r="K82" s="49">
        <f t="shared" si="12"/>
        <v>30</v>
      </c>
      <c r="L82" s="49">
        <f t="shared" si="12"/>
        <v>55</v>
      </c>
      <c r="M82" s="49" t="e">
        <f t="shared" si="12"/>
        <v>#DIV/0!</v>
      </c>
      <c r="N82" s="6"/>
      <c r="O82" s="6"/>
      <c r="P82" s="6"/>
      <c r="Q82" s="6"/>
      <c r="R82" s="6"/>
      <c r="S82" s="6"/>
      <c r="T82" s="6"/>
      <c r="U82" s="6"/>
      <c r="V82" s="6"/>
      <c r="W82" s="6"/>
      <c r="X82" s="6"/>
      <c r="Y82" s="6"/>
      <c r="Z82" s="6"/>
    </row>
    <row r="83" spans="1:26" ht="12.75" customHeight="1">
      <c r="A83" s="5" t="s">
        <v>143</v>
      </c>
      <c r="B83" s="49">
        <f t="shared" ref="B83:M83" si="13">B76/B80</f>
        <v>15.083459787556903</v>
      </c>
      <c r="C83" s="49">
        <f t="shared" si="13"/>
        <v>15.333333333333334</v>
      </c>
      <c r="D83" s="49">
        <f t="shared" si="13"/>
        <v>14.666666666666666</v>
      </c>
      <c r="E83" s="49">
        <f t="shared" si="13"/>
        <v>24.666666666666668</v>
      </c>
      <c r="F83" s="49">
        <f t="shared" si="13"/>
        <v>22.499999999999996</v>
      </c>
      <c r="G83" s="49">
        <f t="shared" si="13"/>
        <v>32</v>
      </c>
      <c r="H83" s="49">
        <f t="shared" si="13"/>
        <v>18.666666666666668</v>
      </c>
      <c r="I83" s="49">
        <f t="shared" si="13"/>
        <v>8.6666666666666661</v>
      </c>
      <c r="J83" s="49">
        <f t="shared" si="13"/>
        <v>9.8181818181818183</v>
      </c>
      <c r="K83" s="49">
        <f t="shared" si="13"/>
        <v>10</v>
      </c>
      <c r="L83" s="49">
        <f t="shared" si="13"/>
        <v>13.75</v>
      </c>
      <c r="M83" s="49" t="e">
        <f t="shared" si="13"/>
        <v>#DIV/0!</v>
      </c>
      <c r="N83" s="6"/>
      <c r="O83" s="6"/>
      <c r="P83" s="6"/>
      <c r="Q83" s="6"/>
      <c r="R83" s="6"/>
      <c r="S83" s="6"/>
      <c r="T83" s="6"/>
      <c r="U83" s="6"/>
      <c r="V83" s="6"/>
      <c r="W83" s="6"/>
      <c r="X83" s="6"/>
      <c r="Y83" s="6"/>
      <c r="Z83" s="6"/>
    </row>
    <row r="84" spans="1:26" ht="12.75" customHeight="1">
      <c r="A84" s="5"/>
      <c r="B84" s="5"/>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5" t="s">
        <v>144</v>
      </c>
      <c r="B85" s="5">
        <f t="shared" ref="B85:M85" si="14">COUNTIF(B4:B74,"&gt;0")</f>
        <v>33</v>
      </c>
      <c r="C85" s="5">
        <f t="shared" si="14"/>
        <v>19</v>
      </c>
      <c r="D85" s="5">
        <f t="shared" si="14"/>
        <v>7</v>
      </c>
      <c r="E85" s="5">
        <f t="shared" si="14"/>
        <v>11</v>
      </c>
      <c r="F85" s="5">
        <f t="shared" si="14"/>
        <v>9</v>
      </c>
      <c r="G85" s="5">
        <f t="shared" si="14"/>
        <v>14</v>
      </c>
      <c r="H85" s="5">
        <f t="shared" si="14"/>
        <v>14</v>
      </c>
      <c r="I85" s="5">
        <f t="shared" si="14"/>
        <v>8</v>
      </c>
      <c r="J85" s="5">
        <f t="shared" si="14"/>
        <v>13</v>
      </c>
      <c r="K85" s="5">
        <f t="shared" si="14"/>
        <v>4</v>
      </c>
      <c r="L85" s="5">
        <f t="shared" si="14"/>
        <v>11</v>
      </c>
      <c r="M85" s="5">
        <f t="shared" si="14"/>
        <v>0</v>
      </c>
      <c r="N85" s="6"/>
      <c r="O85" s="6"/>
      <c r="P85" s="6"/>
      <c r="Q85" s="6"/>
      <c r="R85" s="6"/>
      <c r="S85" s="6"/>
      <c r="T85" s="6"/>
      <c r="U85" s="6"/>
      <c r="V85" s="6"/>
      <c r="W85" s="6"/>
      <c r="X85" s="6"/>
      <c r="Y85" s="6"/>
      <c r="Z85" s="6"/>
    </row>
    <row r="86" spans="1:26" ht="12.75" customHeight="1">
      <c r="A86" s="5" t="s">
        <v>145</v>
      </c>
      <c r="B86" s="5">
        <v>2</v>
      </c>
      <c r="C86" s="5">
        <v>0</v>
      </c>
      <c r="D86" s="5">
        <v>1</v>
      </c>
      <c r="E86" s="5">
        <v>2</v>
      </c>
      <c r="F86" s="5">
        <v>1</v>
      </c>
      <c r="G86" s="5">
        <v>0</v>
      </c>
      <c r="H86" s="5">
        <v>2</v>
      </c>
      <c r="I86" s="5">
        <v>0</v>
      </c>
      <c r="J86" s="5">
        <v>1</v>
      </c>
      <c r="K86" s="5">
        <v>0</v>
      </c>
      <c r="L86" s="5">
        <v>0</v>
      </c>
      <c r="M86" s="6"/>
      <c r="N86" s="6"/>
      <c r="O86" s="6"/>
      <c r="P86" s="6"/>
      <c r="Q86" s="6"/>
      <c r="R86" s="6"/>
      <c r="S86" s="6"/>
      <c r="T86" s="6"/>
      <c r="U86" s="6"/>
      <c r="V86" s="6"/>
      <c r="W86" s="6"/>
      <c r="X86" s="6"/>
      <c r="Y86" s="6"/>
      <c r="Z86" s="6"/>
    </row>
    <row r="87" spans="1:26" ht="12.75" customHeight="1">
      <c r="A87" s="5" t="s">
        <v>146</v>
      </c>
      <c r="B87" s="5">
        <v>31</v>
      </c>
      <c r="C87" s="5">
        <v>19</v>
      </c>
      <c r="D87" s="5">
        <v>6</v>
      </c>
      <c r="E87" s="5">
        <v>9</v>
      </c>
      <c r="F87" s="5">
        <v>8</v>
      </c>
      <c r="G87" s="5">
        <v>13</v>
      </c>
      <c r="H87" s="5">
        <v>12</v>
      </c>
      <c r="I87" s="5">
        <v>8</v>
      </c>
      <c r="J87" s="5">
        <v>12</v>
      </c>
      <c r="K87" s="5">
        <v>4</v>
      </c>
      <c r="L87" s="5">
        <v>11</v>
      </c>
      <c r="M87" s="5"/>
      <c r="N87" s="6"/>
      <c r="O87" s="6"/>
      <c r="P87" s="6"/>
      <c r="Q87" s="6"/>
      <c r="R87" s="6"/>
      <c r="S87" s="6"/>
      <c r="T87" s="6"/>
      <c r="U87" s="6"/>
      <c r="V87" s="6"/>
      <c r="W87" s="6"/>
      <c r="X87" s="6"/>
      <c r="Y87" s="6"/>
      <c r="Z87" s="6"/>
    </row>
    <row r="88" spans="1:26" ht="12.75" customHeight="1">
      <c r="A88" s="5"/>
      <c r="B88" s="5"/>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5" t="s">
        <v>147</v>
      </c>
      <c r="B89" s="49">
        <f t="shared" ref="B89:M89" si="15">B85/B79</f>
        <v>6.6</v>
      </c>
      <c r="C89" s="49">
        <f t="shared" si="15"/>
        <v>7.6</v>
      </c>
      <c r="D89" s="49">
        <f t="shared" si="15"/>
        <v>14</v>
      </c>
      <c r="E89" s="49">
        <f t="shared" si="15"/>
        <v>22</v>
      </c>
      <c r="F89" s="49">
        <f t="shared" si="15"/>
        <v>22.5</v>
      </c>
      <c r="G89" s="49">
        <f t="shared" si="15"/>
        <v>28</v>
      </c>
      <c r="H89" s="49">
        <f t="shared" si="15"/>
        <v>9.3333333333333339</v>
      </c>
      <c r="I89" s="49">
        <f t="shared" si="15"/>
        <v>16</v>
      </c>
      <c r="J89" s="49">
        <f t="shared" si="15"/>
        <v>4.7272727272727275</v>
      </c>
      <c r="K89" s="49">
        <f t="shared" si="15"/>
        <v>8</v>
      </c>
      <c r="L89" s="49">
        <f t="shared" si="15"/>
        <v>11</v>
      </c>
      <c r="M89" s="49" t="e">
        <f t="shared" si="15"/>
        <v>#DIV/0!</v>
      </c>
      <c r="N89" s="6"/>
      <c r="O89" s="6"/>
      <c r="P89" s="6"/>
      <c r="Q89" s="6"/>
      <c r="R89" s="6"/>
      <c r="S89" s="6"/>
      <c r="T89" s="6"/>
      <c r="U89" s="6"/>
      <c r="V89" s="6"/>
      <c r="W89" s="6"/>
      <c r="X89" s="6"/>
      <c r="Y89" s="6"/>
      <c r="Z89" s="6"/>
    </row>
    <row r="90" spans="1:26" ht="12.75" customHeight="1">
      <c r="A90" s="5" t="s">
        <v>148</v>
      </c>
      <c r="B90" s="49">
        <f t="shared" ref="B90:M90" si="16">B85/B80</f>
        <v>1.0015174506828528</v>
      </c>
      <c r="C90" s="49">
        <f t="shared" si="16"/>
        <v>2.5333333333333332</v>
      </c>
      <c r="D90" s="49">
        <f t="shared" si="16"/>
        <v>4.666666666666667</v>
      </c>
      <c r="E90" s="49">
        <f t="shared" si="16"/>
        <v>7.333333333333333</v>
      </c>
      <c r="F90" s="49">
        <f t="shared" si="16"/>
        <v>7.4999999999999991</v>
      </c>
      <c r="G90" s="49">
        <f t="shared" si="16"/>
        <v>9.3333333333333339</v>
      </c>
      <c r="H90" s="49">
        <f t="shared" si="16"/>
        <v>3.1111111111111112</v>
      </c>
      <c r="I90" s="49">
        <f t="shared" si="16"/>
        <v>5.333333333333333</v>
      </c>
      <c r="J90" s="49">
        <f t="shared" si="16"/>
        <v>1.5757575757575757</v>
      </c>
      <c r="K90" s="49">
        <f t="shared" si="16"/>
        <v>2.6666666666666665</v>
      </c>
      <c r="L90" s="49">
        <f t="shared" si="16"/>
        <v>2.75</v>
      </c>
      <c r="M90" s="49" t="e">
        <f t="shared" si="16"/>
        <v>#DIV/0!</v>
      </c>
      <c r="N90" s="6"/>
      <c r="O90" s="6"/>
      <c r="P90" s="6"/>
      <c r="Q90" s="6"/>
      <c r="R90" s="6"/>
      <c r="S90" s="6"/>
      <c r="T90" s="6"/>
      <c r="U90" s="6"/>
      <c r="V90" s="6"/>
      <c r="W90" s="6"/>
      <c r="X90" s="6"/>
      <c r="Y90" s="6"/>
      <c r="Z90" s="6"/>
    </row>
    <row r="91" spans="1:26" ht="12.75" customHeight="1">
      <c r="A91" s="5" t="s">
        <v>149</v>
      </c>
      <c r="B91" s="5"/>
      <c r="C91" s="5" t="s">
        <v>560</v>
      </c>
      <c r="D91" s="5" t="s">
        <v>561</v>
      </c>
      <c r="E91" s="5" t="s">
        <v>563</v>
      </c>
      <c r="F91" s="5" t="s">
        <v>565</v>
      </c>
      <c r="G91" s="5" t="s">
        <v>566</v>
      </c>
      <c r="H91" s="5" t="s">
        <v>567</v>
      </c>
      <c r="I91" s="5" t="s">
        <v>568</v>
      </c>
      <c r="J91" s="5" t="s">
        <v>569</v>
      </c>
      <c r="K91" s="5" t="s">
        <v>571</v>
      </c>
      <c r="L91" s="5"/>
      <c r="M91" s="5"/>
      <c r="N91" s="6"/>
      <c r="O91" s="6"/>
      <c r="P91" s="6"/>
      <c r="Q91" s="6"/>
      <c r="R91" s="6"/>
      <c r="S91" s="6"/>
      <c r="T91" s="6"/>
      <c r="U91" s="6"/>
      <c r="V91" s="6"/>
      <c r="W91" s="6"/>
      <c r="X91" s="6"/>
      <c r="Y91" s="6"/>
      <c r="Z91" s="6"/>
    </row>
    <row r="92" spans="1:26" ht="12.75" customHeight="1">
      <c r="A92" s="7" t="s">
        <v>517</v>
      </c>
      <c r="B92" s="7"/>
      <c r="C92" s="7" t="s">
        <v>572</v>
      </c>
      <c r="D92" s="7" t="s">
        <v>573</v>
      </c>
      <c r="E92" s="7" t="s">
        <v>573</v>
      </c>
      <c r="F92" s="7" t="s">
        <v>574</v>
      </c>
      <c r="G92" s="7" t="s">
        <v>574</v>
      </c>
      <c r="H92" s="7" t="s">
        <v>574</v>
      </c>
      <c r="I92" s="7" t="s">
        <v>575</v>
      </c>
      <c r="J92" s="7" t="s">
        <v>573</v>
      </c>
      <c r="K92" s="7" t="s">
        <v>574</v>
      </c>
      <c r="L92" s="7" t="s">
        <v>575</v>
      </c>
      <c r="M92" s="7" t="s">
        <v>519</v>
      </c>
      <c r="N92" s="6"/>
      <c r="O92" s="6"/>
      <c r="P92" s="6"/>
      <c r="Q92" s="6"/>
      <c r="R92" s="6"/>
      <c r="S92" s="6"/>
      <c r="T92" s="6"/>
      <c r="U92" s="6"/>
      <c r="V92" s="6"/>
      <c r="W92" s="6"/>
      <c r="X92" s="6"/>
      <c r="Y92" s="6"/>
      <c r="Z92" s="6"/>
    </row>
    <row r="93" spans="1:26" ht="12.75" customHeight="1">
      <c r="A93" s="5" t="s">
        <v>167</v>
      </c>
      <c r="B93" s="5">
        <f t="shared" ref="B93:B95" si="17">SUM(C93:L93)</f>
        <v>6.7</v>
      </c>
      <c r="C93" s="5">
        <v>1.5</v>
      </c>
      <c r="D93" s="5">
        <v>0.5</v>
      </c>
      <c r="E93" s="5">
        <v>0.5</v>
      </c>
      <c r="F93" s="5">
        <v>0.30000000000000004</v>
      </c>
      <c r="G93" s="5">
        <v>0.5</v>
      </c>
      <c r="H93" s="5">
        <v>0.2</v>
      </c>
      <c r="I93" s="5">
        <v>0.30000000000000004</v>
      </c>
      <c r="J93" s="5">
        <v>2</v>
      </c>
      <c r="K93" s="5">
        <v>0.4</v>
      </c>
      <c r="L93" s="5">
        <v>0.5</v>
      </c>
      <c r="M93" s="6"/>
      <c r="N93" s="6"/>
      <c r="O93" s="6"/>
      <c r="P93" s="6"/>
      <c r="Q93" s="6"/>
      <c r="R93" s="6"/>
      <c r="S93" s="6"/>
      <c r="T93" s="6"/>
      <c r="U93" s="6"/>
      <c r="V93" s="6"/>
      <c r="W93" s="6"/>
      <c r="X93" s="6"/>
      <c r="Y93" s="6"/>
      <c r="Z93" s="6"/>
    </row>
    <row r="94" spans="1:26" ht="12.75" customHeight="1">
      <c r="A94" s="5" t="s">
        <v>169</v>
      </c>
      <c r="B94" s="5">
        <f t="shared" si="17"/>
        <v>17</v>
      </c>
      <c r="C94" s="5">
        <v>0</v>
      </c>
      <c r="D94" s="5">
        <v>0</v>
      </c>
      <c r="E94" s="5">
        <v>2</v>
      </c>
      <c r="F94" s="5">
        <v>3</v>
      </c>
      <c r="G94" s="5">
        <v>0</v>
      </c>
      <c r="H94" s="5">
        <v>5</v>
      </c>
      <c r="I94" s="5">
        <v>1</v>
      </c>
      <c r="J94" s="5">
        <v>5</v>
      </c>
      <c r="K94" s="5">
        <v>1</v>
      </c>
      <c r="L94" s="5">
        <v>0</v>
      </c>
      <c r="M94" s="6"/>
      <c r="N94" s="6"/>
      <c r="O94" s="6"/>
      <c r="P94" s="6"/>
      <c r="Q94" s="6"/>
      <c r="R94" s="6"/>
      <c r="S94" s="6"/>
      <c r="T94" s="6"/>
      <c r="U94" s="6"/>
      <c r="V94" s="6"/>
      <c r="W94" s="6"/>
      <c r="X94" s="6"/>
      <c r="Y94" s="6"/>
      <c r="Z94" s="6"/>
    </row>
    <row r="95" spans="1:26" ht="12.75" customHeight="1">
      <c r="A95" s="5" t="s">
        <v>171</v>
      </c>
      <c r="B95" s="5">
        <f t="shared" si="17"/>
        <v>2</v>
      </c>
      <c r="C95" s="5">
        <v>0</v>
      </c>
      <c r="D95" s="5">
        <v>0</v>
      </c>
      <c r="E95" s="5">
        <v>0</v>
      </c>
      <c r="F95" s="5">
        <v>0</v>
      </c>
      <c r="G95" s="5">
        <v>0</v>
      </c>
      <c r="H95" s="5">
        <v>2</v>
      </c>
      <c r="I95" s="5">
        <v>0</v>
      </c>
      <c r="J95" s="5">
        <v>0</v>
      </c>
      <c r="K95" s="5">
        <v>0</v>
      </c>
      <c r="L95" s="5">
        <v>0</v>
      </c>
      <c r="M95" s="6"/>
      <c r="N95" s="6"/>
      <c r="O95" s="6"/>
      <c r="P95" s="6"/>
      <c r="Q95" s="6"/>
      <c r="R95" s="6"/>
      <c r="S95" s="6"/>
      <c r="T95" s="6"/>
      <c r="U95" s="6"/>
      <c r="V95" s="6"/>
      <c r="W95" s="6"/>
      <c r="X95" s="6"/>
      <c r="Y95" s="6"/>
      <c r="Z95" s="6"/>
    </row>
    <row r="96" spans="1:26" ht="12.75" customHeight="1">
      <c r="A96" s="5"/>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5"/>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5"/>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5"/>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B1:L1"/>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Z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7.140625" customWidth="1"/>
    <col min="2" max="23" width="8" customWidth="1"/>
    <col min="24" max="26" width="16" customWidth="1"/>
  </cols>
  <sheetData>
    <row r="1" spans="1:26" ht="12.75" customHeight="1">
      <c r="A1" s="36" t="s">
        <v>0</v>
      </c>
      <c r="B1" s="85">
        <v>38185</v>
      </c>
      <c r="C1" s="83"/>
      <c r="D1" s="83"/>
      <c r="E1" s="83"/>
      <c r="F1" s="83"/>
      <c r="G1" s="83"/>
      <c r="H1" s="83"/>
      <c r="I1" s="83"/>
      <c r="J1" s="83"/>
      <c r="K1" s="83"/>
      <c r="L1" s="83"/>
      <c r="M1" s="6"/>
      <c r="N1" s="6"/>
      <c r="O1" s="6"/>
      <c r="P1" s="6"/>
      <c r="Q1" s="6"/>
      <c r="R1" s="6"/>
      <c r="S1" s="6"/>
      <c r="T1" s="6"/>
      <c r="U1" s="6"/>
      <c r="V1" s="6"/>
      <c r="W1" s="6"/>
      <c r="X1" s="6"/>
      <c r="Y1" s="6"/>
      <c r="Z1" s="6"/>
    </row>
    <row r="2" spans="1:26" ht="12.75" customHeight="1">
      <c r="A2" s="40" t="s">
        <v>92</v>
      </c>
      <c r="B2" s="5"/>
      <c r="C2" s="6"/>
      <c r="D2" s="6"/>
      <c r="E2" s="6"/>
      <c r="F2" s="65"/>
      <c r="G2" s="6"/>
      <c r="H2" s="6"/>
      <c r="I2" s="6"/>
      <c r="J2" s="65"/>
      <c r="K2" s="65"/>
      <c r="L2" s="67"/>
      <c r="M2" s="6"/>
      <c r="N2" s="6"/>
      <c r="O2" s="6"/>
      <c r="P2" s="6"/>
      <c r="Q2" s="6"/>
      <c r="R2" s="6"/>
      <c r="S2" s="6"/>
      <c r="T2" s="6"/>
      <c r="U2" s="6"/>
      <c r="V2" s="6"/>
      <c r="W2" s="6"/>
      <c r="X2" s="6"/>
      <c r="Y2" s="6"/>
      <c r="Z2" s="6"/>
    </row>
    <row r="3" spans="1:26" ht="12.75" customHeight="1">
      <c r="A3" s="4" t="s">
        <v>3</v>
      </c>
      <c r="B3" s="4" t="s">
        <v>93</v>
      </c>
      <c r="C3" s="72" t="s">
        <v>470</v>
      </c>
      <c r="D3" s="72" t="s">
        <v>556</v>
      </c>
      <c r="E3" s="72" t="s">
        <v>557</v>
      </c>
      <c r="F3" s="72" t="s">
        <v>96</v>
      </c>
      <c r="G3" s="72" t="s">
        <v>294</v>
      </c>
      <c r="H3" s="72" t="s">
        <v>558</v>
      </c>
      <c r="I3" s="72" t="s">
        <v>472</v>
      </c>
      <c r="J3" s="72" t="s">
        <v>404</v>
      </c>
      <c r="K3" s="72" t="s">
        <v>559</v>
      </c>
      <c r="L3" s="72" t="s">
        <v>113</v>
      </c>
      <c r="M3" s="72" t="s">
        <v>474</v>
      </c>
      <c r="N3" s="6"/>
      <c r="O3" s="6"/>
      <c r="P3" s="6"/>
      <c r="Q3" s="6"/>
      <c r="R3" s="6"/>
      <c r="S3" s="6"/>
      <c r="T3" s="6"/>
      <c r="U3" s="6"/>
      <c r="V3" s="6"/>
      <c r="W3" s="6"/>
      <c r="X3" s="6"/>
      <c r="Y3" s="6"/>
      <c r="Z3" s="6"/>
    </row>
    <row r="4" spans="1:26" ht="12.75" customHeight="1">
      <c r="A4" s="5" t="s">
        <v>7</v>
      </c>
      <c r="B4" s="5">
        <f t="shared" ref="B4:B6" si="0">SUM(C4:L4)</f>
        <v>0</v>
      </c>
      <c r="C4" s="6"/>
      <c r="D4" s="6"/>
      <c r="E4" s="6"/>
      <c r="F4" s="6"/>
      <c r="G4" s="6"/>
      <c r="H4" s="6"/>
      <c r="I4" s="6"/>
      <c r="J4" s="6"/>
      <c r="K4" s="6"/>
      <c r="L4" s="6"/>
      <c r="M4" s="6"/>
      <c r="N4" s="6"/>
      <c r="O4" s="6"/>
      <c r="P4" s="6"/>
      <c r="Q4" s="6"/>
      <c r="R4" s="6"/>
      <c r="S4" s="6"/>
      <c r="T4" s="6"/>
      <c r="U4" s="6"/>
      <c r="V4" s="6"/>
      <c r="W4" s="6"/>
      <c r="X4" s="6"/>
      <c r="Y4" s="6"/>
      <c r="Z4" s="6"/>
    </row>
    <row r="5" spans="1:26" ht="12.75" customHeight="1">
      <c r="A5" s="5" t="s">
        <v>8</v>
      </c>
      <c r="B5" s="5">
        <f t="shared" si="0"/>
        <v>0</v>
      </c>
      <c r="C5" s="6"/>
      <c r="D5" s="6"/>
      <c r="E5" s="6"/>
      <c r="F5" s="6"/>
      <c r="G5" s="6"/>
      <c r="H5" s="6"/>
      <c r="I5" s="6"/>
      <c r="J5" s="6"/>
      <c r="K5" s="6"/>
      <c r="L5" s="6"/>
      <c r="M5" s="6"/>
      <c r="N5" s="6"/>
      <c r="O5" s="6"/>
      <c r="P5" s="6"/>
      <c r="Q5" s="6"/>
      <c r="R5" s="6"/>
      <c r="S5" s="6"/>
      <c r="T5" s="6"/>
      <c r="U5" s="6"/>
      <c r="V5" s="6"/>
      <c r="W5" s="6"/>
      <c r="X5" s="6"/>
      <c r="Y5" s="6"/>
      <c r="Z5" s="6"/>
    </row>
    <row r="6" spans="1:26" ht="12.75" customHeight="1">
      <c r="A6" s="5" t="s">
        <v>9</v>
      </c>
      <c r="B6" s="5">
        <f t="shared" si="0"/>
        <v>0</v>
      </c>
      <c r="C6" s="6"/>
      <c r="D6" s="6"/>
      <c r="E6" s="6"/>
      <c r="F6" s="6"/>
      <c r="G6" s="6"/>
      <c r="H6" s="6"/>
      <c r="I6" s="6"/>
      <c r="J6" s="6"/>
      <c r="K6" s="6"/>
      <c r="L6" s="6"/>
      <c r="M6" s="6"/>
      <c r="N6" s="6"/>
      <c r="O6" s="6"/>
      <c r="P6" s="6"/>
      <c r="Q6" s="6"/>
      <c r="R6" s="6"/>
      <c r="S6" s="6"/>
      <c r="T6" s="6"/>
      <c r="U6" s="6"/>
      <c r="V6" s="6"/>
      <c r="W6" s="6"/>
      <c r="X6" s="6"/>
      <c r="Y6" s="6"/>
      <c r="Z6" s="6"/>
    </row>
    <row r="7" spans="1:26" ht="12.75" customHeight="1">
      <c r="A7" s="5"/>
      <c r="B7" s="5"/>
      <c r="C7" s="6"/>
      <c r="D7" s="6"/>
      <c r="E7" s="6"/>
      <c r="F7" s="6"/>
      <c r="G7" s="6"/>
      <c r="H7" s="6"/>
      <c r="I7" s="6"/>
      <c r="J7" s="6"/>
      <c r="K7" s="6"/>
      <c r="L7" s="6"/>
      <c r="M7" s="6"/>
      <c r="N7" s="6"/>
      <c r="O7" s="6"/>
      <c r="P7" s="6"/>
      <c r="Q7" s="6"/>
      <c r="R7" s="6"/>
      <c r="S7" s="6"/>
      <c r="T7" s="6"/>
      <c r="U7" s="6"/>
      <c r="V7" s="6"/>
      <c r="W7" s="6"/>
      <c r="X7" s="6"/>
      <c r="Y7" s="6"/>
      <c r="Z7" s="6"/>
    </row>
    <row r="8" spans="1:26" ht="12.75" customHeight="1">
      <c r="A8" s="5" t="s">
        <v>10</v>
      </c>
      <c r="B8" s="5">
        <f t="shared" ref="B8:B12" si="1">SUM(C8:L8)</f>
        <v>0</v>
      </c>
      <c r="C8" s="6"/>
      <c r="D8" s="6"/>
      <c r="E8" s="6"/>
      <c r="F8" s="6"/>
      <c r="G8" s="6"/>
      <c r="H8" s="6"/>
      <c r="I8" s="6"/>
      <c r="J8" s="6"/>
      <c r="K8" s="6"/>
      <c r="L8" s="6"/>
      <c r="M8" s="6"/>
      <c r="N8" s="6"/>
      <c r="O8" s="6"/>
      <c r="P8" s="6"/>
      <c r="Q8" s="6"/>
      <c r="R8" s="6"/>
      <c r="S8" s="6"/>
      <c r="T8" s="6"/>
      <c r="U8" s="6"/>
      <c r="V8" s="6"/>
      <c r="W8" s="6"/>
      <c r="X8" s="6"/>
      <c r="Y8" s="6"/>
      <c r="Z8" s="6"/>
    </row>
    <row r="9" spans="1:26" ht="12.75" customHeight="1">
      <c r="A9" s="4" t="s">
        <v>11</v>
      </c>
      <c r="B9" s="4">
        <f t="shared" si="1"/>
        <v>10</v>
      </c>
      <c r="C9" s="6"/>
      <c r="D9" s="6"/>
      <c r="E9" s="6"/>
      <c r="F9" s="6"/>
      <c r="G9" s="6"/>
      <c r="H9" s="6"/>
      <c r="I9" s="5">
        <v>2</v>
      </c>
      <c r="J9" s="6"/>
      <c r="K9" s="6"/>
      <c r="L9" s="5">
        <v>8</v>
      </c>
      <c r="M9" s="6"/>
      <c r="N9" s="6"/>
      <c r="O9" s="6"/>
      <c r="P9" s="6"/>
      <c r="Q9" s="6"/>
      <c r="R9" s="6"/>
      <c r="S9" s="6"/>
      <c r="T9" s="6"/>
      <c r="U9" s="6"/>
      <c r="V9" s="6"/>
      <c r="W9" s="6"/>
      <c r="X9" s="6"/>
      <c r="Y9" s="6"/>
      <c r="Z9" s="6"/>
    </row>
    <row r="10" spans="1:26" ht="12.75" customHeight="1">
      <c r="A10" s="5" t="s">
        <v>12</v>
      </c>
      <c r="B10" s="5">
        <f t="shared" si="1"/>
        <v>0</v>
      </c>
      <c r="C10" s="6"/>
      <c r="D10" s="6"/>
      <c r="E10" s="6"/>
      <c r="F10" s="6"/>
      <c r="G10" s="6"/>
      <c r="H10" s="6"/>
      <c r="I10" s="6"/>
      <c r="J10" s="6"/>
      <c r="K10" s="6"/>
      <c r="L10" s="6"/>
      <c r="M10" s="6"/>
      <c r="N10" s="6"/>
      <c r="O10" s="6"/>
      <c r="P10" s="6"/>
      <c r="Q10" s="6"/>
      <c r="R10" s="6"/>
      <c r="S10" s="6"/>
      <c r="T10" s="6"/>
      <c r="U10" s="6"/>
      <c r="V10" s="6"/>
      <c r="W10" s="6"/>
      <c r="X10" s="6"/>
      <c r="Y10" s="6"/>
      <c r="Z10" s="6"/>
    </row>
    <row r="11" spans="1:26" ht="12.75" customHeight="1">
      <c r="A11" s="4" t="s">
        <v>126</v>
      </c>
      <c r="B11" s="4">
        <f t="shared" si="1"/>
        <v>2</v>
      </c>
      <c r="C11" s="6"/>
      <c r="D11" s="6"/>
      <c r="E11" s="5">
        <v>2</v>
      </c>
      <c r="F11" s="6"/>
      <c r="G11" s="6"/>
      <c r="H11" s="6"/>
      <c r="I11" s="6"/>
      <c r="J11" s="6"/>
      <c r="K11" s="6"/>
      <c r="L11" s="6"/>
      <c r="M11" s="6"/>
      <c r="N11" s="6"/>
      <c r="O11" s="6"/>
      <c r="P11" s="6"/>
      <c r="Q11" s="6"/>
      <c r="R11" s="6"/>
      <c r="S11" s="6"/>
      <c r="T11" s="6"/>
      <c r="U11" s="6"/>
      <c r="V11" s="6"/>
      <c r="W11" s="6"/>
      <c r="X11" s="6"/>
      <c r="Y11" s="6"/>
      <c r="Z11" s="6"/>
    </row>
    <row r="12" spans="1:26" ht="12.75" customHeight="1">
      <c r="A12" s="4" t="s">
        <v>127</v>
      </c>
      <c r="B12" s="4">
        <f t="shared" si="1"/>
        <v>14</v>
      </c>
      <c r="C12" s="6"/>
      <c r="D12" s="6"/>
      <c r="E12" s="5">
        <v>2</v>
      </c>
      <c r="F12" s="6"/>
      <c r="G12" s="5">
        <v>2</v>
      </c>
      <c r="H12" s="6"/>
      <c r="I12" s="6"/>
      <c r="J12" s="5">
        <v>1</v>
      </c>
      <c r="K12" s="6"/>
      <c r="L12" s="5">
        <v>9</v>
      </c>
      <c r="M12" s="6"/>
      <c r="N12" s="6"/>
      <c r="O12" s="6"/>
      <c r="P12" s="6"/>
      <c r="Q12" s="6"/>
      <c r="R12" s="6"/>
      <c r="S12" s="6"/>
      <c r="T12" s="6"/>
      <c r="U12" s="6"/>
      <c r="V12" s="6"/>
      <c r="W12" s="6"/>
      <c r="X12" s="6"/>
      <c r="Y12" s="6"/>
      <c r="Z12" s="6"/>
    </row>
    <row r="13" spans="1:26" ht="12.75" customHeight="1">
      <c r="A13" s="5"/>
      <c r="B13" s="5"/>
      <c r="C13" s="6"/>
      <c r="D13" s="6"/>
      <c r="E13" s="6"/>
      <c r="F13" s="6"/>
      <c r="G13" s="6"/>
      <c r="H13" s="6"/>
      <c r="I13" s="6"/>
      <c r="J13" s="6"/>
      <c r="K13" s="6"/>
      <c r="L13" s="6"/>
      <c r="M13" s="6"/>
      <c r="N13" s="6"/>
      <c r="O13" s="6"/>
      <c r="P13" s="6"/>
      <c r="Q13" s="6"/>
      <c r="R13" s="6"/>
      <c r="S13" s="6"/>
      <c r="T13" s="6"/>
      <c r="U13" s="6"/>
      <c r="V13" s="6"/>
      <c r="W13" s="6"/>
      <c r="X13" s="6"/>
      <c r="Y13" s="6"/>
      <c r="Z13" s="6"/>
    </row>
    <row r="14" spans="1:26" ht="12.75" customHeight="1">
      <c r="A14" s="4" t="s">
        <v>16</v>
      </c>
      <c r="B14" s="4">
        <f t="shared" ref="B14:B21" si="2">SUM(C14:L14)</f>
        <v>1</v>
      </c>
      <c r="C14" s="6"/>
      <c r="D14" s="6"/>
      <c r="E14" s="6"/>
      <c r="F14" s="6"/>
      <c r="G14" s="6"/>
      <c r="H14" s="6"/>
      <c r="I14" s="6"/>
      <c r="J14" s="5">
        <v>1</v>
      </c>
      <c r="K14" s="6"/>
      <c r="L14" s="6"/>
      <c r="M14" s="6"/>
      <c r="N14" s="6"/>
      <c r="O14" s="6"/>
      <c r="P14" s="6"/>
      <c r="Q14" s="6"/>
      <c r="R14" s="6"/>
      <c r="S14" s="6"/>
      <c r="T14" s="6"/>
      <c r="U14" s="6"/>
      <c r="V14" s="6"/>
      <c r="W14" s="6"/>
      <c r="X14" s="6"/>
      <c r="Y14" s="6"/>
      <c r="Z14" s="6"/>
    </row>
    <row r="15" spans="1:26" ht="12.75" customHeight="1">
      <c r="A15" s="5" t="s">
        <v>17</v>
      </c>
      <c r="B15" s="5">
        <f t="shared" si="2"/>
        <v>0</v>
      </c>
      <c r="C15" s="6"/>
      <c r="D15" s="6"/>
      <c r="E15" s="6"/>
      <c r="F15" s="6"/>
      <c r="G15" s="6"/>
      <c r="H15" s="6"/>
      <c r="I15" s="6"/>
      <c r="J15" s="6"/>
      <c r="K15" s="6"/>
      <c r="L15" s="6"/>
      <c r="M15" s="6"/>
      <c r="N15" s="6"/>
      <c r="O15" s="6"/>
      <c r="P15" s="6"/>
      <c r="Q15" s="6"/>
      <c r="R15" s="6"/>
      <c r="S15" s="6"/>
      <c r="T15" s="6"/>
      <c r="U15" s="6"/>
      <c r="V15" s="6"/>
      <c r="W15" s="6"/>
      <c r="X15" s="6"/>
      <c r="Y15" s="6"/>
      <c r="Z15" s="6"/>
    </row>
    <row r="16" spans="1:26" ht="12.75" customHeight="1">
      <c r="A16" s="5" t="s">
        <v>18</v>
      </c>
      <c r="B16" s="5">
        <f t="shared" si="2"/>
        <v>0</v>
      </c>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c r="A17" s="4" t="s">
        <v>19</v>
      </c>
      <c r="B17" s="4">
        <f t="shared" si="2"/>
        <v>20</v>
      </c>
      <c r="C17" s="6"/>
      <c r="D17" s="6"/>
      <c r="E17" s="5">
        <v>4</v>
      </c>
      <c r="F17" s="6"/>
      <c r="G17" s="6"/>
      <c r="H17" s="6"/>
      <c r="I17" s="6"/>
      <c r="J17" s="5">
        <v>16</v>
      </c>
      <c r="K17" s="6"/>
      <c r="L17" s="6"/>
      <c r="M17" s="6"/>
      <c r="N17" s="6"/>
      <c r="O17" s="6"/>
      <c r="P17" s="6"/>
      <c r="Q17" s="6"/>
      <c r="R17" s="6"/>
      <c r="S17" s="6"/>
      <c r="T17" s="6"/>
      <c r="U17" s="6"/>
      <c r="V17" s="6"/>
      <c r="W17" s="6"/>
      <c r="X17" s="6"/>
      <c r="Y17" s="6"/>
      <c r="Z17" s="6"/>
    </row>
    <row r="18" spans="1:26" ht="12.75" customHeight="1">
      <c r="A18" s="4" t="s">
        <v>20</v>
      </c>
      <c r="B18" s="4">
        <f t="shared" si="2"/>
        <v>3</v>
      </c>
      <c r="C18" s="6"/>
      <c r="D18" s="6"/>
      <c r="E18" s="6"/>
      <c r="F18" s="6"/>
      <c r="G18" s="6"/>
      <c r="H18" s="6"/>
      <c r="I18" s="6"/>
      <c r="J18" s="5">
        <v>3</v>
      </c>
      <c r="K18" s="6"/>
      <c r="L18" s="6"/>
      <c r="M18" s="6"/>
      <c r="N18" s="6"/>
      <c r="O18" s="6"/>
      <c r="P18" s="6"/>
      <c r="Q18" s="6"/>
      <c r="R18" s="6"/>
      <c r="S18" s="6"/>
      <c r="T18" s="6"/>
      <c r="U18" s="6"/>
      <c r="V18" s="6"/>
      <c r="W18" s="6"/>
      <c r="X18" s="6"/>
      <c r="Y18" s="6"/>
      <c r="Z18" s="6"/>
    </row>
    <row r="19" spans="1:26" ht="12.75" customHeight="1">
      <c r="A19" s="5" t="s">
        <v>22</v>
      </c>
      <c r="B19" s="5">
        <f t="shared" si="2"/>
        <v>0</v>
      </c>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c r="A20" s="5" t="s">
        <v>23</v>
      </c>
      <c r="B20" s="5">
        <f t="shared" si="2"/>
        <v>0</v>
      </c>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c r="A21" s="5" t="s">
        <v>413</v>
      </c>
      <c r="B21" s="5">
        <f t="shared" si="2"/>
        <v>0</v>
      </c>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c r="A22" s="5"/>
      <c r="B22" s="5"/>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c r="A23" s="4" t="s">
        <v>27</v>
      </c>
      <c r="B23" s="4">
        <f t="shared" ref="B23:B24" si="3">SUM(C23:L23)</f>
        <v>15</v>
      </c>
      <c r="C23" s="6"/>
      <c r="D23" s="5">
        <v>2</v>
      </c>
      <c r="E23" s="5">
        <v>6</v>
      </c>
      <c r="F23" s="6"/>
      <c r="G23" s="6"/>
      <c r="H23" s="6"/>
      <c r="I23" s="6"/>
      <c r="J23" s="5">
        <v>2</v>
      </c>
      <c r="K23" s="6"/>
      <c r="L23" s="5">
        <v>5</v>
      </c>
      <c r="M23" s="6"/>
      <c r="N23" s="6"/>
      <c r="O23" s="6"/>
      <c r="P23" s="6"/>
      <c r="Q23" s="6"/>
      <c r="R23" s="6"/>
      <c r="S23" s="6"/>
      <c r="T23" s="6"/>
      <c r="U23" s="6"/>
      <c r="V23" s="6"/>
      <c r="W23" s="6"/>
      <c r="X23" s="6"/>
      <c r="Y23" s="6"/>
      <c r="Z23" s="6"/>
    </row>
    <row r="24" spans="1:26" ht="12.75" customHeight="1">
      <c r="A24" s="4" t="s">
        <v>28</v>
      </c>
      <c r="B24" s="4">
        <f t="shared" si="3"/>
        <v>2</v>
      </c>
      <c r="C24" s="6"/>
      <c r="D24" s="6"/>
      <c r="E24" s="5">
        <v>1</v>
      </c>
      <c r="F24" s="6"/>
      <c r="G24" s="6"/>
      <c r="H24" s="6"/>
      <c r="I24" s="6"/>
      <c r="J24" s="5">
        <v>1</v>
      </c>
      <c r="K24" s="6"/>
      <c r="L24" s="6"/>
      <c r="M24" s="6"/>
      <c r="N24" s="6"/>
      <c r="O24" s="6"/>
      <c r="P24" s="6"/>
      <c r="Q24" s="6"/>
      <c r="R24" s="6"/>
      <c r="S24" s="6"/>
      <c r="T24" s="6"/>
      <c r="U24" s="6"/>
      <c r="V24" s="6"/>
      <c r="W24" s="6"/>
      <c r="X24" s="6"/>
      <c r="Y24" s="6"/>
      <c r="Z24" s="6"/>
    </row>
    <row r="25" spans="1:26" ht="12.75" customHeight="1">
      <c r="A25" s="5"/>
      <c r="B25" s="5"/>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c r="A26" s="5" t="s">
        <v>30</v>
      </c>
      <c r="B26" s="5">
        <f>SUM(C26:L26)</f>
        <v>0</v>
      </c>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c r="A27" s="5"/>
      <c r="B27" s="5"/>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c r="A28" s="4" t="s">
        <v>31</v>
      </c>
      <c r="B28" s="4">
        <f t="shared" ref="B28:B34" si="4">SUM(C28:L28)</f>
        <v>14</v>
      </c>
      <c r="C28" s="5">
        <v>4</v>
      </c>
      <c r="D28" s="5">
        <v>1</v>
      </c>
      <c r="E28" s="5">
        <v>1</v>
      </c>
      <c r="F28" s="6"/>
      <c r="G28" s="6"/>
      <c r="H28" s="6"/>
      <c r="I28" s="5">
        <v>7</v>
      </c>
      <c r="J28" s="5">
        <v>1</v>
      </c>
      <c r="K28" s="6"/>
      <c r="L28" s="6"/>
      <c r="M28" s="6"/>
      <c r="N28" s="6"/>
      <c r="O28" s="6"/>
      <c r="P28" s="6"/>
      <c r="Q28" s="6"/>
      <c r="R28" s="6"/>
      <c r="S28" s="6"/>
      <c r="T28" s="6"/>
      <c r="U28" s="6"/>
      <c r="V28" s="6"/>
      <c r="W28" s="6"/>
      <c r="X28" s="6"/>
      <c r="Y28" s="6"/>
      <c r="Z28" s="6"/>
    </row>
    <row r="29" spans="1:26" ht="12.75" customHeight="1">
      <c r="A29" s="5" t="s">
        <v>32</v>
      </c>
      <c r="B29" s="5">
        <f t="shared" si="4"/>
        <v>0</v>
      </c>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c r="A30" s="77" t="s">
        <v>33</v>
      </c>
      <c r="B30" s="77">
        <f t="shared" si="4"/>
        <v>89</v>
      </c>
      <c r="C30" s="17">
        <v>30</v>
      </c>
      <c r="D30" s="17">
        <v>8</v>
      </c>
      <c r="E30" s="17">
        <v>15</v>
      </c>
      <c r="F30" s="17"/>
      <c r="G30" s="17">
        <v>4</v>
      </c>
      <c r="H30" s="17">
        <v>5</v>
      </c>
      <c r="I30" s="17"/>
      <c r="J30" s="17">
        <v>26</v>
      </c>
      <c r="K30" s="17">
        <v>1</v>
      </c>
      <c r="L30" s="17"/>
      <c r="M30" s="6"/>
      <c r="N30" s="6"/>
      <c r="O30" s="6"/>
      <c r="P30" s="6"/>
      <c r="Q30" s="6"/>
      <c r="R30" s="6"/>
      <c r="S30" s="6"/>
      <c r="T30" s="6"/>
      <c r="U30" s="6"/>
      <c r="V30" s="6"/>
      <c r="W30" s="6"/>
      <c r="X30" s="6"/>
      <c r="Y30" s="6"/>
      <c r="Z30" s="6"/>
    </row>
    <row r="31" spans="1:26" ht="12.75" customHeight="1">
      <c r="A31" s="5" t="s">
        <v>414</v>
      </c>
      <c r="B31" s="5">
        <f t="shared" si="4"/>
        <v>0</v>
      </c>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c r="A32" s="5" t="s">
        <v>36</v>
      </c>
      <c r="B32" s="5">
        <f t="shared" si="4"/>
        <v>0</v>
      </c>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5" t="s">
        <v>129</v>
      </c>
      <c r="B33" s="5">
        <f t="shared" si="4"/>
        <v>0</v>
      </c>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17" t="s">
        <v>37</v>
      </c>
      <c r="B34" s="17">
        <f t="shared" si="4"/>
        <v>0</v>
      </c>
      <c r="C34" s="17"/>
      <c r="D34" s="17"/>
      <c r="E34" s="17"/>
      <c r="F34" s="17"/>
      <c r="G34" s="17"/>
      <c r="H34" s="17"/>
      <c r="I34" s="17"/>
      <c r="J34" s="17"/>
      <c r="K34" s="17"/>
      <c r="L34" s="17"/>
      <c r="M34" s="6"/>
      <c r="N34" s="6"/>
      <c r="O34" s="6"/>
      <c r="P34" s="6"/>
      <c r="Q34" s="6"/>
      <c r="R34" s="6"/>
      <c r="S34" s="6"/>
      <c r="T34" s="6"/>
      <c r="U34" s="6"/>
      <c r="V34" s="6"/>
      <c r="W34" s="6"/>
      <c r="X34" s="6"/>
      <c r="Y34" s="6"/>
      <c r="Z34" s="6"/>
    </row>
    <row r="35" spans="1:26" ht="12.75" customHeight="1">
      <c r="A35" s="5"/>
      <c r="B35" s="5"/>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c r="A36" s="5" t="s">
        <v>416</v>
      </c>
      <c r="B36" s="5">
        <f t="shared" ref="B36:B39" si="5">SUM(C36:L36)</f>
        <v>0</v>
      </c>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c r="A37" s="4" t="s">
        <v>38</v>
      </c>
      <c r="B37" s="4">
        <f t="shared" si="5"/>
        <v>9</v>
      </c>
      <c r="C37" s="5">
        <v>2</v>
      </c>
      <c r="D37" s="6"/>
      <c r="E37" s="5">
        <v>2</v>
      </c>
      <c r="F37" s="6"/>
      <c r="G37" s="5">
        <v>1</v>
      </c>
      <c r="H37" s="6"/>
      <c r="I37" s="6"/>
      <c r="J37" s="5">
        <v>4</v>
      </c>
      <c r="K37" s="6"/>
      <c r="L37" s="6"/>
      <c r="M37" s="6"/>
      <c r="N37" s="6"/>
      <c r="O37" s="6"/>
      <c r="P37" s="6"/>
      <c r="Q37" s="6"/>
      <c r="R37" s="6"/>
      <c r="S37" s="6"/>
      <c r="T37" s="6"/>
      <c r="U37" s="6"/>
      <c r="V37" s="6"/>
      <c r="W37" s="6"/>
      <c r="X37" s="6"/>
      <c r="Y37" s="6"/>
      <c r="Z37" s="6"/>
    </row>
    <row r="38" spans="1:26" ht="12.75" customHeight="1">
      <c r="A38" s="5" t="s">
        <v>39</v>
      </c>
      <c r="B38" s="5">
        <f t="shared" si="5"/>
        <v>0</v>
      </c>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5" t="s">
        <v>40</v>
      </c>
      <c r="B39" s="5">
        <f t="shared" si="5"/>
        <v>0</v>
      </c>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c r="A40" s="5"/>
      <c r="B40" s="5"/>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c r="A41" s="5" t="s">
        <v>43</v>
      </c>
      <c r="B41" s="5">
        <f t="shared" ref="B41:B50" si="6">SUM(C41:L41)</f>
        <v>0</v>
      </c>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c r="A42" s="4" t="s">
        <v>44</v>
      </c>
      <c r="B42" s="4">
        <f t="shared" si="6"/>
        <v>1</v>
      </c>
      <c r="C42" s="6"/>
      <c r="D42" s="6"/>
      <c r="E42" s="5">
        <v>1</v>
      </c>
      <c r="F42" s="6"/>
      <c r="G42" s="6"/>
      <c r="H42" s="6"/>
      <c r="I42" s="6"/>
      <c r="J42" s="6"/>
      <c r="K42" s="6"/>
      <c r="L42" s="6"/>
      <c r="M42" s="6"/>
      <c r="N42" s="6"/>
      <c r="O42" s="6"/>
      <c r="P42" s="6"/>
      <c r="Q42" s="6"/>
      <c r="R42" s="6"/>
      <c r="S42" s="6"/>
      <c r="T42" s="6"/>
      <c r="U42" s="6"/>
      <c r="V42" s="6"/>
      <c r="W42" s="6"/>
      <c r="X42" s="6"/>
      <c r="Y42" s="6"/>
      <c r="Z42" s="6"/>
    </row>
    <row r="43" spans="1:26" ht="12.75" customHeight="1">
      <c r="A43" s="5" t="s">
        <v>45</v>
      </c>
      <c r="B43" s="5">
        <f t="shared" si="6"/>
        <v>0</v>
      </c>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c r="A44" s="17" t="s">
        <v>131</v>
      </c>
      <c r="B44" s="17">
        <f t="shared" si="6"/>
        <v>0</v>
      </c>
      <c r="C44" s="17"/>
      <c r="D44" s="17"/>
      <c r="E44" s="17"/>
      <c r="F44" s="17"/>
      <c r="G44" s="17"/>
      <c r="H44" s="17"/>
      <c r="I44" s="17"/>
      <c r="J44" s="17"/>
      <c r="K44" s="17"/>
      <c r="L44" s="17"/>
      <c r="M44" s="6"/>
      <c r="N44" s="6"/>
      <c r="O44" s="6"/>
      <c r="P44" s="6"/>
      <c r="Q44" s="6"/>
      <c r="R44" s="6"/>
      <c r="S44" s="6"/>
      <c r="T44" s="6"/>
      <c r="U44" s="6"/>
      <c r="V44" s="6"/>
      <c r="W44" s="6"/>
      <c r="X44" s="6"/>
      <c r="Y44" s="6"/>
      <c r="Z44" s="6"/>
    </row>
    <row r="45" spans="1:26" ht="12.75" customHeight="1">
      <c r="A45" s="4" t="s">
        <v>47</v>
      </c>
      <c r="B45" s="4">
        <f t="shared" si="6"/>
        <v>1</v>
      </c>
      <c r="C45" s="6"/>
      <c r="D45" s="6"/>
      <c r="E45" s="6"/>
      <c r="F45" s="6"/>
      <c r="G45" s="6"/>
      <c r="H45" s="6"/>
      <c r="I45" s="6"/>
      <c r="J45" s="5">
        <v>1</v>
      </c>
      <c r="K45" s="6"/>
      <c r="L45" s="6"/>
      <c r="M45" s="6"/>
      <c r="N45" s="6"/>
      <c r="O45" s="6"/>
      <c r="P45" s="6"/>
      <c r="Q45" s="6"/>
      <c r="R45" s="6"/>
      <c r="S45" s="6"/>
      <c r="T45" s="6"/>
      <c r="U45" s="6"/>
      <c r="V45" s="6"/>
      <c r="W45" s="6"/>
      <c r="X45" s="6"/>
      <c r="Y45" s="6"/>
      <c r="Z45" s="6"/>
    </row>
    <row r="46" spans="1:26" ht="12.75" customHeight="1">
      <c r="A46" s="5" t="s">
        <v>48</v>
      </c>
      <c r="B46" s="5">
        <f t="shared" si="6"/>
        <v>0</v>
      </c>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5" t="s">
        <v>49</v>
      </c>
      <c r="B47" s="5">
        <f t="shared" si="6"/>
        <v>0</v>
      </c>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5" t="s">
        <v>50</v>
      </c>
      <c r="B48" s="5">
        <f t="shared" si="6"/>
        <v>0</v>
      </c>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c r="A49" s="4" t="s">
        <v>51</v>
      </c>
      <c r="B49" s="4">
        <f t="shared" si="6"/>
        <v>1</v>
      </c>
      <c r="C49" s="6"/>
      <c r="D49" s="6"/>
      <c r="E49" s="5">
        <v>1</v>
      </c>
      <c r="F49" s="6"/>
      <c r="G49" s="6"/>
      <c r="H49" s="6"/>
      <c r="I49" s="6"/>
      <c r="J49" s="6"/>
      <c r="K49" s="6"/>
      <c r="L49" s="6"/>
      <c r="M49" s="6"/>
      <c r="N49" s="6"/>
      <c r="O49" s="6"/>
      <c r="P49" s="6"/>
      <c r="Q49" s="6"/>
      <c r="R49" s="6"/>
      <c r="S49" s="6"/>
      <c r="T49" s="6"/>
      <c r="U49" s="6"/>
      <c r="V49" s="6"/>
      <c r="W49" s="6"/>
      <c r="X49" s="6"/>
      <c r="Y49" s="6"/>
      <c r="Z49" s="6"/>
    </row>
    <row r="50" spans="1:26" ht="12.75" customHeight="1">
      <c r="A50" s="5" t="s">
        <v>52</v>
      </c>
      <c r="B50" s="5">
        <f t="shared" si="6"/>
        <v>0</v>
      </c>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c r="A51" s="5"/>
      <c r="B51" s="5"/>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c r="A52" s="5" t="s">
        <v>53</v>
      </c>
      <c r="B52" s="5">
        <f t="shared" ref="B52:B55" si="7">SUM(C52:L52)</f>
        <v>0</v>
      </c>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c r="A53" s="5" t="s">
        <v>54</v>
      </c>
      <c r="B53" s="5">
        <f t="shared" si="7"/>
        <v>0</v>
      </c>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c r="A54" s="4" t="s">
        <v>55</v>
      </c>
      <c r="B54" s="4">
        <f t="shared" si="7"/>
        <v>8</v>
      </c>
      <c r="C54" s="5">
        <v>7</v>
      </c>
      <c r="D54" s="6"/>
      <c r="E54" s="5">
        <v>1</v>
      </c>
      <c r="F54" s="6"/>
      <c r="G54" s="6"/>
      <c r="H54" s="6"/>
      <c r="I54" s="6"/>
      <c r="J54" s="6"/>
      <c r="K54" s="6"/>
      <c r="L54" s="6"/>
      <c r="M54" s="6"/>
      <c r="N54" s="6"/>
      <c r="O54" s="6"/>
      <c r="P54" s="6"/>
      <c r="Q54" s="6"/>
      <c r="R54" s="6"/>
      <c r="S54" s="6"/>
      <c r="T54" s="6"/>
      <c r="U54" s="6"/>
      <c r="V54" s="6"/>
      <c r="W54" s="6"/>
      <c r="X54" s="6"/>
      <c r="Y54" s="6"/>
      <c r="Z54" s="6"/>
    </row>
    <row r="55" spans="1:26" ht="12.75" customHeight="1">
      <c r="A55" s="5" t="s">
        <v>56</v>
      </c>
      <c r="B55" s="5">
        <f t="shared" si="7"/>
        <v>0</v>
      </c>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c r="A56" s="5"/>
      <c r="B56" s="5"/>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4" t="s">
        <v>57</v>
      </c>
      <c r="B57" s="4">
        <f t="shared" ref="B57:B60" si="8">SUM(C57:L57)</f>
        <v>18</v>
      </c>
      <c r="C57" s="5">
        <v>8</v>
      </c>
      <c r="D57" s="6"/>
      <c r="E57" s="5">
        <v>3</v>
      </c>
      <c r="F57" s="6"/>
      <c r="G57" s="6"/>
      <c r="H57" s="6"/>
      <c r="I57" s="5">
        <v>2</v>
      </c>
      <c r="J57" s="5">
        <v>5</v>
      </c>
      <c r="K57" s="6"/>
      <c r="L57" s="6"/>
      <c r="M57" s="6"/>
      <c r="N57" s="6"/>
      <c r="O57" s="6"/>
      <c r="P57" s="6"/>
      <c r="Q57" s="6"/>
      <c r="R57" s="6"/>
      <c r="S57" s="6"/>
      <c r="T57" s="6"/>
      <c r="U57" s="6"/>
      <c r="V57" s="6"/>
      <c r="W57" s="6"/>
      <c r="X57" s="6"/>
      <c r="Y57" s="6"/>
      <c r="Z57" s="6"/>
    </row>
    <row r="58" spans="1:26" ht="12.75" customHeight="1">
      <c r="A58" s="4" t="s">
        <v>58</v>
      </c>
      <c r="B58" s="4">
        <f t="shared" si="8"/>
        <v>13</v>
      </c>
      <c r="C58" s="6"/>
      <c r="D58" s="5">
        <v>1</v>
      </c>
      <c r="E58" s="6"/>
      <c r="F58" s="6"/>
      <c r="G58" s="5">
        <v>1</v>
      </c>
      <c r="H58" s="5">
        <v>5</v>
      </c>
      <c r="I58" s="6"/>
      <c r="J58" s="5">
        <v>6</v>
      </c>
      <c r="K58" s="6"/>
      <c r="L58" s="6"/>
      <c r="M58" s="5">
        <v>2</v>
      </c>
      <c r="N58" s="6"/>
      <c r="O58" s="6"/>
      <c r="P58" s="6"/>
      <c r="Q58" s="6"/>
      <c r="R58" s="6"/>
      <c r="S58" s="6"/>
      <c r="T58" s="6"/>
      <c r="U58" s="6"/>
      <c r="V58" s="6"/>
      <c r="W58" s="6"/>
      <c r="X58" s="6"/>
      <c r="Y58" s="6"/>
      <c r="Z58" s="6"/>
    </row>
    <row r="59" spans="1:26" ht="12.75" customHeight="1">
      <c r="A59" s="4" t="s">
        <v>59</v>
      </c>
      <c r="B59" s="4">
        <f t="shared" si="8"/>
        <v>4</v>
      </c>
      <c r="C59" s="5">
        <v>1</v>
      </c>
      <c r="D59" s="6"/>
      <c r="E59" s="5">
        <v>1</v>
      </c>
      <c r="F59" s="6"/>
      <c r="G59" s="6"/>
      <c r="H59" s="6"/>
      <c r="I59" s="5">
        <v>1</v>
      </c>
      <c r="J59" s="5">
        <v>1</v>
      </c>
      <c r="K59" s="6"/>
      <c r="L59" s="6"/>
      <c r="M59" s="6"/>
      <c r="N59" s="6"/>
      <c r="O59" s="6"/>
      <c r="P59" s="6"/>
      <c r="Q59" s="6"/>
      <c r="R59" s="6"/>
      <c r="S59" s="6"/>
      <c r="T59" s="6"/>
      <c r="U59" s="6"/>
      <c r="V59" s="6"/>
      <c r="W59" s="6"/>
      <c r="X59" s="6"/>
      <c r="Y59" s="6"/>
      <c r="Z59" s="6"/>
    </row>
    <row r="60" spans="1:26" ht="12.75" customHeight="1">
      <c r="A60" s="4" t="s">
        <v>61</v>
      </c>
      <c r="B60" s="4">
        <f t="shared" si="8"/>
        <v>106</v>
      </c>
      <c r="C60" s="5">
        <v>16</v>
      </c>
      <c r="D60" s="5">
        <v>17</v>
      </c>
      <c r="E60" s="5">
        <v>32</v>
      </c>
      <c r="F60" s="5">
        <v>1</v>
      </c>
      <c r="G60" s="5">
        <v>6</v>
      </c>
      <c r="H60" s="5">
        <v>3</v>
      </c>
      <c r="I60" s="5">
        <v>6</v>
      </c>
      <c r="J60" s="5">
        <v>20</v>
      </c>
      <c r="K60" s="5">
        <v>1</v>
      </c>
      <c r="L60" s="5">
        <v>4</v>
      </c>
      <c r="M60" s="6"/>
      <c r="N60" s="6"/>
      <c r="O60" s="6"/>
      <c r="P60" s="6"/>
      <c r="Q60" s="6"/>
      <c r="R60" s="6"/>
      <c r="S60" s="6"/>
      <c r="T60" s="6"/>
      <c r="U60" s="6"/>
      <c r="V60" s="6"/>
      <c r="W60" s="6"/>
      <c r="X60" s="6"/>
      <c r="Y60" s="6"/>
      <c r="Z60" s="6"/>
    </row>
    <row r="61" spans="1:26" ht="12.75" customHeight="1">
      <c r="A61" s="5"/>
      <c r="B61" s="5"/>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c r="A62" s="4" t="s">
        <v>62</v>
      </c>
      <c r="B62" s="4">
        <f>SUM(C62:L62)</f>
        <v>11</v>
      </c>
      <c r="C62" s="6"/>
      <c r="D62" s="5">
        <v>1</v>
      </c>
      <c r="E62" s="5">
        <v>4</v>
      </c>
      <c r="F62" s="6"/>
      <c r="G62" s="6"/>
      <c r="H62" s="6"/>
      <c r="I62" s="5">
        <v>3</v>
      </c>
      <c r="J62" s="5">
        <v>1</v>
      </c>
      <c r="K62" s="6"/>
      <c r="L62" s="5">
        <v>2</v>
      </c>
      <c r="M62" s="5">
        <v>3</v>
      </c>
      <c r="N62" s="6"/>
      <c r="O62" s="6"/>
      <c r="P62" s="6"/>
      <c r="Q62" s="6"/>
      <c r="R62" s="6"/>
      <c r="S62" s="6"/>
      <c r="T62" s="6"/>
      <c r="U62" s="6"/>
      <c r="V62" s="6"/>
      <c r="W62" s="6"/>
      <c r="X62" s="6"/>
      <c r="Y62" s="6"/>
      <c r="Z62" s="6"/>
    </row>
    <row r="63" spans="1:26" ht="12.75" customHeight="1">
      <c r="A63" s="5"/>
      <c r="B63" s="5"/>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4" t="s">
        <v>63</v>
      </c>
      <c r="B64" s="4">
        <f t="shared" ref="B64:B74" si="9">SUM(C64:L64)</f>
        <v>2</v>
      </c>
      <c r="C64" s="6"/>
      <c r="D64" s="6"/>
      <c r="E64" s="6"/>
      <c r="F64" s="6"/>
      <c r="G64" s="6"/>
      <c r="H64" s="6"/>
      <c r="I64" s="6"/>
      <c r="J64" s="5">
        <v>2</v>
      </c>
      <c r="K64" s="6"/>
      <c r="L64" s="6"/>
      <c r="M64" s="6"/>
      <c r="N64" s="6"/>
      <c r="O64" s="6"/>
      <c r="P64" s="6"/>
      <c r="Q64" s="6"/>
      <c r="R64" s="6"/>
      <c r="S64" s="6"/>
      <c r="T64" s="6"/>
      <c r="U64" s="6"/>
      <c r="V64" s="6"/>
      <c r="W64" s="6"/>
      <c r="X64" s="6"/>
      <c r="Y64" s="6"/>
      <c r="Z64" s="6"/>
    </row>
    <row r="65" spans="1:26" ht="12.75" customHeight="1">
      <c r="A65" s="5" t="s">
        <v>64</v>
      </c>
      <c r="B65" s="5">
        <f t="shared" si="9"/>
        <v>0</v>
      </c>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c r="A66" s="17" t="s">
        <v>554</v>
      </c>
      <c r="B66" s="17">
        <f t="shared" si="9"/>
        <v>0</v>
      </c>
      <c r="C66" s="17"/>
      <c r="D66" s="17"/>
      <c r="E66" s="17"/>
      <c r="F66" s="17"/>
      <c r="G66" s="17"/>
      <c r="H66" s="17"/>
      <c r="I66" s="17"/>
      <c r="J66" s="17"/>
      <c r="K66" s="17"/>
      <c r="L66" s="17"/>
      <c r="M66" s="6"/>
      <c r="N66" s="6"/>
      <c r="O66" s="6"/>
      <c r="P66" s="6"/>
      <c r="Q66" s="6"/>
      <c r="R66" s="6"/>
      <c r="S66" s="6"/>
      <c r="T66" s="6"/>
      <c r="U66" s="6"/>
      <c r="V66" s="6"/>
      <c r="W66" s="6"/>
      <c r="X66" s="6"/>
      <c r="Y66" s="6"/>
      <c r="Z66" s="6"/>
    </row>
    <row r="67" spans="1:26" ht="12.75" customHeight="1">
      <c r="A67" s="5" t="s">
        <v>67</v>
      </c>
      <c r="B67" s="5">
        <f t="shared" si="9"/>
        <v>0</v>
      </c>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c r="A68" s="5" t="s">
        <v>72</v>
      </c>
      <c r="B68" s="5">
        <f t="shared" si="9"/>
        <v>0</v>
      </c>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c r="A69" s="5" t="s">
        <v>74</v>
      </c>
      <c r="B69" s="5">
        <f t="shared" si="9"/>
        <v>0</v>
      </c>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c r="A70" s="5" t="s">
        <v>75</v>
      </c>
      <c r="B70" s="5">
        <f t="shared" si="9"/>
        <v>0</v>
      </c>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c r="A71" s="4" t="s">
        <v>78</v>
      </c>
      <c r="B71" s="4">
        <f t="shared" si="9"/>
        <v>1</v>
      </c>
      <c r="C71" s="6"/>
      <c r="D71" s="6"/>
      <c r="E71" s="6"/>
      <c r="F71" s="6"/>
      <c r="G71" s="6"/>
      <c r="H71" s="5">
        <v>1</v>
      </c>
      <c r="I71" s="6"/>
      <c r="J71" s="6"/>
      <c r="K71" s="6"/>
      <c r="L71" s="6"/>
      <c r="M71" s="6"/>
      <c r="N71" s="6"/>
      <c r="O71" s="6"/>
      <c r="P71" s="6"/>
      <c r="Q71" s="6"/>
      <c r="R71" s="6"/>
      <c r="S71" s="6"/>
      <c r="T71" s="6"/>
      <c r="U71" s="6"/>
      <c r="V71" s="6"/>
      <c r="W71" s="6"/>
      <c r="X71" s="6"/>
      <c r="Y71" s="6"/>
      <c r="Z71" s="6"/>
    </row>
    <row r="72" spans="1:26" ht="12.75" customHeight="1">
      <c r="A72" s="5" t="s">
        <v>79</v>
      </c>
      <c r="B72" s="5">
        <f t="shared" si="9"/>
        <v>0</v>
      </c>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c r="A73" s="5" t="s">
        <v>80</v>
      </c>
      <c r="B73" s="5">
        <f t="shared" si="9"/>
        <v>0</v>
      </c>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c r="A74" s="77" t="s">
        <v>418</v>
      </c>
      <c r="B74" s="77">
        <f t="shared" si="9"/>
        <v>5</v>
      </c>
      <c r="C74" s="17"/>
      <c r="D74" s="17"/>
      <c r="E74" s="17">
        <v>3</v>
      </c>
      <c r="F74" s="17"/>
      <c r="G74" s="17"/>
      <c r="H74" s="17"/>
      <c r="I74" s="17"/>
      <c r="J74" s="17">
        <v>1</v>
      </c>
      <c r="K74" s="17"/>
      <c r="L74" s="17">
        <v>1</v>
      </c>
      <c r="M74" s="6"/>
      <c r="N74" s="6"/>
      <c r="O74" s="6"/>
      <c r="P74" s="6"/>
      <c r="Q74" s="6"/>
      <c r="R74" s="6"/>
      <c r="S74" s="6"/>
      <c r="T74" s="6"/>
      <c r="U74" s="6"/>
      <c r="V74" s="6"/>
      <c r="W74" s="6"/>
      <c r="X74" s="6"/>
      <c r="Y74" s="6"/>
      <c r="Z74" s="6"/>
    </row>
    <row r="75" spans="1:26" ht="12.75" customHeight="1">
      <c r="A75" s="5"/>
      <c r="B75" s="5"/>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c r="A76" s="5" t="s">
        <v>138</v>
      </c>
      <c r="B76" s="5">
        <f>SUM(C76:L76)</f>
        <v>350</v>
      </c>
      <c r="C76" s="5">
        <f t="shared" ref="C76:M76" si="10">SUM(C4:C74)</f>
        <v>68</v>
      </c>
      <c r="D76" s="5">
        <f t="shared" si="10"/>
        <v>30</v>
      </c>
      <c r="E76" s="5">
        <f t="shared" si="10"/>
        <v>79</v>
      </c>
      <c r="F76" s="5">
        <f t="shared" si="10"/>
        <v>1</v>
      </c>
      <c r="G76" s="5">
        <f t="shared" si="10"/>
        <v>14</v>
      </c>
      <c r="H76" s="5">
        <f t="shared" si="10"/>
        <v>14</v>
      </c>
      <c r="I76" s="5">
        <f t="shared" si="10"/>
        <v>21</v>
      </c>
      <c r="J76" s="5">
        <f t="shared" si="10"/>
        <v>92</v>
      </c>
      <c r="K76" s="5">
        <f t="shared" si="10"/>
        <v>2</v>
      </c>
      <c r="L76" s="5">
        <f t="shared" si="10"/>
        <v>29</v>
      </c>
      <c r="M76" s="5">
        <f t="shared" si="10"/>
        <v>5</v>
      </c>
      <c r="N76" s="6"/>
      <c r="O76" s="6"/>
      <c r="P76" s="6"/>
      <c r="Q76" s="6"/>
      <c r="R76" s="6"/>
      <c r="S76" s="6"/>
      <c r="T76" s="6"/>
      <c r="U76" s="6"/>
      <c r="V76" s="6"/>
      <c r="W76" s="6"/>
      <c r="X76" s="6"/>
      <c r="Y76" s="6"/>
      <c r="Z76" s="6"/>
    </row>
    <row r="77" spans="1:26" ht="12.75" customHeight="1">
      <c r="A77" s="5"/>
      <c r="B77" s="5"/>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c r="A78" s="5" t="s">
        <v>139</v>
      </c>
      <c r="B78" s="5">
        <v>8</v>
      </c>
      <c r="C78" s="5">
        <v>2</v>
      </c>
      <c r="D78" s="5">
        <v>3</v>
      </c>
      <c r="E78" s="5">
        <v>3</v>
      </c>
      <c r="F78" s="5">
        <v>3</v>
      </c>
      <c r="G78" s="5">
        <v>3</v>
      </c>
      <c r="H78" s="5">
        <v>2</v>
      </c>
      <c r="I78" s="5">
        <v>1</v>
      </c>
      <c r="J78" s="5">
        <v>5</v>
      </c>
      <c r="K78" s="5">
        <v>5</v>
      </c>
      <c r="L78" s="5">
        <v>1</v>
      </c>
      <c r="M78" s="5">
        <v>1</v>
      </c>
      <c r="N78" s="6"/>
      <c r="O78" s="6"/>
      <c r="P78" s="6"/>
      <c r="Q78" s="6"/>
      <c r="R78" s="6"/>
      <c r="S78" s="6"/>
      <c r="T78" s="6"/>
      <c r="U78" s="6"/>
      <c r="V78" s="6"/>
      <c r="W78" s="6"/>
      <c r="X78" s="6"/>
      <c r="Y78" s="6"/>
      <c r="Z78" s="6"/>
    </row>
    <row r="79" spans="1:26" ht="12.75" customHeight="1">
      <c r="A79" s="5" t="s">
        <v>555</v>
      </c>
      <c r="B79" s="5">
        <v>7</v>
      </c>
      <c r="C79" s="5">
        <v>2</v>
      </c>
      <c r="D79" s="5">
        <v>2</v>
      </c>
      <c r="E79" s="5">
        <v>1.8</v>
      </c>
      <c r="F79" s="5">
        <v>0.30000000000000004</v>
      </c>
      <c r="G79" s="5">
        <v>0.7</v>
      </c>
      <c r="H79" s="5">
        <v>0.60000000000000009</v>
      </c>
      <c r="I79" s="5">
        <v>0.5</v>
      </c>
      <c r="J79" s="5">
        <v>2.4</v>
      </c>
      <c r="K79" s="5">
        <v>0.1</v>
      </c>
      <c r="L79" s="5">
        <v>0.5</v>
      </c>
      <c r="M79" s="5">
        <v>0.5</v>
      </c>
      <c r="N79" s="6"/>
      <c r="O79" s="6"/>
      <c r="P79" s="6"/>
      <c r="Q79" s="6"/>
      <c r="R79" s="6"/>
      <c r="S79" s="6"/>
      <c r="T79" s="6"/>
      <c r="U79" s="6"/>
      <c r="V79" s="6"/>
      <c r="W79" s="6"/>
      <c r="X79" s="6"/>
      <c r="Y79" s="6"/>
      <c r="Z79" s="6"/>
    </row>
    <row r="80" spans="1:26" ht="12.75" customHeight="1">
      <c r="A80" s="5" t="s">
        <v>141</v>
      </c>
      <c r="B80" s="5">
        <f>SUM(C80:M80)</f>
        <v>33.599999999999994</v>
      </c>
      <c r="C80" s="5">
        <f t="shared" ref="C80:M80" si="11">C78*C79</f>
        <v>4</v>
      </c>
      <c r="D80" s="5">
        <f t="shared" si="11"/>
        <v>6</v>
      </c>
      <c r="E80" s="5">
        <f t="shared" si="11"/>
        <v>5.4</v>
      </c>
      <c r="F80" s="5">
        <f t="shared" si="11"/>
        <v>0.90000000000000013</v>
      </c>
      <c r="G80" s="5">
        <f t="shared" si="11"/>
        <v>2.0999999999999996</v>
      </c>
      <c r="H80" s="5">
        <f t="shared" si="11"/>
        <v>1.2000000000000002</v>
      </c>
      <c r="I80" s="5">
        <f t="shared" si="11"/>
        <v>0.5</v>
      </c>
      <c r="J80" s="5">
        <f t="shared" si="11"/>
        <v>12</v>
      </c>
      <c r="K80" s="5">
        <f t="shared" si="11"/>
        <v>0.5</v>
      </c>
      <c r="L80" s="5">
        <f t="shared" si="11"/>
        <v>0.5</v>
      </c>
      <c r="M80" s="5">
        <f t="shared" si="11"/>
        <v>0.5</v>
      </c>
      <c r="N80" s="6"/>
      <c r="O80" s="6"/>
      <c r="P80" s="6"/>
      <c r="Q80" s="6"/>
      <c r="R80" s="6"/>
      <c r="S80" s="6"/>
      <c r="T80" s="6"/>
      <c r="U80" s="6"/>
      <c r="V80" s="6"/>
      <c r="W80" s="6"/>
      <c r="X80" s="6"/>
      <c r="Y80" s="6"/>
      <c r="Z80" s="6"/>
    </row>
    <row r="81" spans="1:26" ht="12.75" customHeight="1">
      <c r="A81" s="5"/>
      <c r="B81" s="5"/>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5" t="s">
        <v>142</v>
      </c>
      <c r="B82" s="49">
        <f t="shared" ref="B82:M82" si="12">B76/B79</f>
        <v>50</v>
      </c>
      <c r="C82" s="49">
        <f t="shared" si="12"/>
        <v>34</v>
      </c>
      <c r="D82" s="49">
        <f t="shared" si="12"/>
        <v>15</v>
      </c>
      <c r="E82" s="49">
        <f t="shared" si="12"/>
        <v>43.888888888888886</v>
      </c>
      <c r="F82" s="49">
        <f t="shared" si="12"/>
        <v>3.333333333333333</v>
      </c>
      <c r="G82" s="49">
        <f t="shared" si="12"/>
        <v>20</v>
      </c>
      <c r="H82" s="49">
        <f t="shared" si="12"/>
        <v>23.333333333333329</v>
      </c>
      <c r="I82" s="49">
        <f t="shared" si="12"/>
        <v>42</v>
      </c>
      <c r="J82" s="49">
        <f t="shared" si="12"/>
        <v>38.333333333333336</v>
      </c>
      <c r="K82" s="49">
        <f t="shared" si="12"/>
        <v>20</v>
      </c>
      <c r="L82" s="49">
        <f t="shared" si="12"/>
        <v>58</v>
      </c>
      <c r="M82" s="49">
        <f t="shared" si="12"/>
        <v>10</v>
      </c>
      <c r="N82" s="6"/>
      <c r="O82" s="6"/>
      <c r="P82" s="6"/>
      <c r="Q82" s="6"/>
      <c r="R82" s="6"/>
      <c r="S82" s="6"/>
      <c r="T82" s="6"/>
      <c r="U82" s="6"/>
      <c r="V82" s="6"/>
      <c r="W82" s="6"/>
      <c r="X82" s="6"/>
      <c r="Y82" s="6"/>
      <c r="Z82" s="6"/>
    </row>
    <row r="83" spans="1:26" ht="12.75" customHeight="1">
      <c r="A83" s="5" t="s">
        <v>143</v>
      </c>
      <c r="B83" s="49">
        <f t="shared" ref="B83:M83" si="13">B76/B80</f>
        <v>10.416666666666668</v>
      </c>
      <c r="C83" s="49">
        <f t="shared" si="13"/>
        <v>17</v>
      </c>
      <c r="D83" s="49">
        <f t="shared" si="13"/>
        <v>5</v>
      </c>
      <c r="E83" s="49">
        <f t="shared" si="13"/>
        <v>14.629629629629628</v>
      </c>
      <c r="F83" s="49">
        <f t="shared" si="13"/>
        <v>1.1111111111111109</v>
      </c>
      <c r="G83" s="49">
        <f t="shared" si="13"/>
        <v>6.6666666666666679</v>
      </c>
      <c r="H83" s="49">
        <f t="shared" si="13"/>
        <v>11.666666666666664</v>
      </c>
      <c r="I83" s="49">
        <f t="shared" si="13"/>
        <v>42</v>
      </c>
      <c r="J83" s="49">
        <f t="shared" si="13"/>
        <v>7.666666666666667</v>
      </c>
      <c r="K83" s="49">
        <f t="shared" si="13"/>
        <v>4</v>
      </c>
      <c r="L83" s="49">
        <f t="shared" si="13"/>
        <v>58</v>
      </c>
      <c r="M83" s="49">
        <f t="shared" si="13"/>
        <v>10</v>
      </c>
      <c r="N83" s="6"/>
      <c r="O83" s="6"/>
      <c r="P83" s="6"/>
      <c r="Q83" s="6"/>
      <c r="R83" s="6"/>
      <c r="S83" s="6"/>
      <c r="T83" s="6"/>
      <c r="U83" s="6"/>
      <c r="V83" s="6"/>
      <c r="W83" s="6"/>
      <c r="X83" s="6"/>
      <c r="Y83" s="6"/>
      <c r="Z83" s="6"/>
    </row>
    <row r="84" spans="1:26" ht="12.75" customHeight="1">
      <c r="A84" s="5"/>
      <c r="B84" s="5"/>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c r="A85" s="5" t="s">
        <v>144</v>
      </c>
      <c r="B85" s="5">
        <f t="shared" ref="B85:M85" si="14">COUNTIF(B4:B74,"&gt;0")</f>
        <v>23</v>
      </c>
      <c r="C85" s="5">
        <f t="shared" si="14"/>
        <v>7</v>
      </c>
      <c r="D85" s="5">
        <f t="shared" si="14"/>
        <v>6</v>
      </c>
      <c r="E85" s="5">
        <f t="shared" si="14"/>
        <v>16</v>
      </c>
      <c r="F85" s="5">
        <f t="shared" si="14"/>
        <v>1</v>
      </c>
      <c r="G85" s="5">
        <f t="shared" si="14"/>
        <v>5</v>
      </c>
      <c r="H85" s="5">
        <f t="shared" si="14"/>
        <v>4</v>
      </c>
      <c r="I85" s="5">
        <f t="shared" si="14"/>
        <v>6</v>
      </c>
      <c r="J85" s="5">
        <f t="shared" si="14"/>
        <v>17</v>
      </c>
      <c r="K85" s="5">
        <f t="shared" si="14"/>
        <v>2</v>
      </c>
      <c r="L85" s="5">
        <f t="shared" si="14"/>
        <v>6</v>
      </c>
      <c r="M85" s="5">
        <f t="shared" si="14"/>
        <v>2</v>
      </c>
      <c r="N85" s="6"/>
      <c r="O85" s="6"/>
      <c r="P85" s="6"/>
      <c r="Q85" s="6"/>
      <c r="R85" s="6"/>
      <c r="S85" s="6"/>
      <c r="T85" s="6"/>
      <c r="U85" s="6"/>
      <c r="V85" s="6"/>
      <c r="W85" s="6"/>
      <c r="X85" s="6"/>
      <c r="Y85" s="6"/>
      <c r="Z85" s="6"/>
    </row>
    <row r="86" spans="1:26" ht="12.75" customHeight="1">
      <c r="A86" s="5" t="s">
        <v>145</v>
      </c>
      <c r="B86" s="5">
        <v>2</v>
      </c>
      <c r="C86" s="5">
        <v>1</v>
      </c>
      <c r="D86" s="5">
        <v>1</v>
      </c>
      <c r="E86" s="5">
        <v>2</v>
      </c>
      <c r="F86" s="5">
        <v>0</v>
      </c>
      <c r="G86" s="5">
        <v>1</v>
      </c>
      <c r="H86" s="5">
        <v>1</v>
      </c>
      <c r="I86" s="6"/>
      <c r="J86" s="5">
        <v>2</v>
      </c>
      <c r="K86" s="5">
        <v>1</v>
      </c>
      <c r="L86" s="5">
        <v>1</v>
      </c>
      <c r="M86" s="5">
        <v>0</v>
      </c>
      <c r="N86" s="6"/>
      <c r="O86" s="6"/>
      <c r="P86" s="6"/>
      <c r="Q86" s="6"/>
      <c r="R86" s="6"/>
      <c r="S86" s="6"/>
      <c r="T86" s="6"/>
      <c r="U86" s="6"/>
      <c r="V86" s="6"/>
      <c r="W86" s="6"/>
      <c r="X86" s="6"/>
      <c r="Y86" s="6"/>
      <c r="Z86" s="6"/>
    </row>
    <row r="87" spans="1:26" ht="12.75" customHeight="1">
      <c r="A87" s="5" t="s">
        <v>146</v>
      </c>
      <c r="B87" s="5">
        <v>21</v>
      </c>
      <c r="C87" s="5">
        <v>6</v>
      </c>
      <c r="D87" s="5">
        <v>5</v>
      </c>
      <c r="E87" s="5">
        <v>14</v>
      </c>
      <c r="F87" s="5">
        <v>1</v>
      </c>
      <c r="G87" s="5">
        <v>4</v>
      </c>
      <c r="H87" s="5">
        <v>3</v>
      </c>
      <c r="I87" s="5">
        <v>6</v>
      </c>
      <c r="J87" s="5">
        <v>15</v>
      </c>
      <c r="K87" s="5">
        <v>1</v>
      </c>
      <c r="L87" s="5">
        <v>5</v>
      </c>
      <c r="M87" s="5">
        <v>2</v>
      </c>
      <c r="N87" s="6"/>
      <c r="O87" s="6"/>
      <c r="P87" s="6"/>
      <c r="Q87" s="6"/>
      <c r="R87" s="6"/>
      <c r="S87" s="6"/>
      <c r="T87" s="6"/>
      <c r="U87" s="6"/>
      <c r="V87" s="6"/>
      <c r="W87" s="6"/>
      <c r="X87" s="6"/>
      <c r="Y87" s="6"/>
      <c r="Z87" s="6"/>
    </row>
    <row r="88" spans="1:26" ht="12.75" customHeight="1">
      <c r="A88" s="5"/>
      <c r="B88" s="5"/>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c r="A89" s="5" t="s">
        <v>147</v>
      </c>
      <c r="B89" s="49">
        <f t="shared" ref="B89:M89" si="15">B85/B79</f>
        <v>3.2857142857142856</v>
      </c>
      <c r="C89" s="49">
        <f t="shared" si="15"/>
        <v>3.5</v>
      </c>
      <c r="D89" s="49">
        <f t="shared" si="15"/>
        <v>3</v>
      </c>
      <c r="E89" s="49">
        <f t="shared" si="15"/>
        <v>8.8888888888888893</v>
      </c>
      <c r="F89" s="49">
        <f t="shared" si="15"/>
        <v>3.333333333333333</v>
      </c>
      <c r="G89" s="49">
        <f t="shared" si="15"/>
        <v>7.1428571428571432</v>
      </c>
      <c r="H89" s="49">
        <f t="shared" si="15"/>
        <v>6.6666666666666661</v>
      </c>
      <c r="I89" s="49">
        <f t="shared" si="15"/>
        <v>12</v>
      </c>
      <c r="J89" s="49">
        <f t="shared" si="15"/>
        <v>7.0833333333333339</v>
      </c>
      <c r="K89" s="49">
        <f t="shared" si="15"/>
        <v>20</v>
      </c>
      <c r="L89" s="49">
        <f t="shared" si="15"/>
        <v>12</v>
      </c>
      <c r="M89" s="49">
        <f t="shared" si="15"/>
        <v>4</v>
      </c>
      <c r="N89" s="6"/>
      <c r="O89" s="6"/>
      <c r="P89" s="6"/>
      <c r="Q89" s="6"/>
      <c r="R89" s="6"/>
      <c r="S89" s="6"/>
      <c r="T89" s="6"/>
      <c r="U89" s="6"/>
      <c r="V89" s="6"/>
      <c r="W89" s="6"/>
      <c r="X89" s="6"/>
      <c r="Y89" s="6"/>
      <c r="Z89" s="6"/>
    </row>
    <row r="90" spans="1:26" ht="12.75" customHeight="1">
      <c r="A90" s="5" t="s">
        <v>148</v>
      </c>
      <c r="B90" s="49">
        <f t="shared" ref="B90:M90" si="16">B85/B80</f>
        <v>0.68452380952380965</v>
      </c>
      <c r="C90" s="49">
        <f t="shared" si="16"/>
        <v>1.75</v>
      </c>
      <c r="D90" s="49">
        <f t="shared" si="16"/>
        <v>1</v>
      </c>
      <c r="E90" s="49">
        <f t="shared" si="16"/>
        <v>2.9629629629629628</v>
      </c>
      <c r="F90" s="49">
        <f t="shared" si="16"/>
        <v>1.1111111111111109</v>
      </c>
      <c r="G90" s="49">
        <f t="shared" si="16"/>
        <v>2.3809523809523814</v>
      </c>
      <c r="H90" s="49">
        <f t="shared" si="16"/>
        <v>3.333333333333333</v>
      </c>
      <c r="I90" s="49">
        <f t="shared" si="16"/>
        <v>12</v>
      </c>
      <c r="J90" s="49">
        <f t="shared" si="16"/>
        <v>1.4166666666666667</v>
      </c>
      <c r="K90" s="49">
        <f t="shared" si="16"/>
        <v>4</v>
      </c>
      <c r="L90" s="49">
        <f t="shared" si="16"/>
        <v>12</v>
      </c>
      <c r="M90" s="49">
        <f t="shared" si="16"/>
        <v>4</v>
      </c>
      <c r="N90" s="6"/>
      <c r="O90" s="6"/>
      <c r="P90" s="6"/>
      <c r="Q90" s="6"/>
      <c r="R90" s="6"/>
      <c r="S90" s="6"/>
      <c r="T90" s="6"/>
      <c r="U90" s="6"/>
      <c r="V90" s="6"/>
      <c r="W90" s="6"/>
      <c r="X90" s="6"/>
      <c r="Y90" s="6"/>
      <c r="Z90" s="6"/>
    </row>
    <row r="91" spans="1:26" ht="12.75" customHeight="1">
      <c r="A91" s="5" t="s">
        <v>576</v>
      </c>
      <c r="B91" s="5"/>
      <c r="C91" s="5" t="s">
        <v>577</v>
      </c>
      <c r="D91" s="5" t="s">
        <v>578</v>
      </c>
      <c r="E91" s="5" t="s">
        <v>579</v>
      </c>
      <c r="F91" s="5" t="s">
        <v>580</v>
      </c>
      <c r="G91" s="5" t="s">
        <v>581</v>
      </c>
      <c r="H91" s="5" t="s">
        <v>582</v>
      </c>
      <c r="I91" s="5" t="s">
        <v>583</v>
      </c>
      <c r="J91" s="5" t="s">
        <v>584</v>
      </c>
      <c r="K91" s="5" t="s">
        <v>585</v>
      </c>
      <c r="L91" s="5" t="s">
        <v>586</v>
      </c>
      <c r="M91" s="5" t="s">
        <v>587</v>
      </c>
      <c r="N91" s="6"/>
      <c r="O91" s="6"/>
      <c r="P91" s="6"/>
      <c r="Q91" s="6"/>
      <c r="R91" s="6"/>
      <c r="S91" s="6"/>
      <c r="T91" s="6"/>
      <c r="U91" s="6"/>
      <c r="V91" s="6"/>
      <c r="W91" s="6"/>
      <c r="X91" s="6"/>
      <c r="Y91" s="6"/>
      <c r="Z91" s="6"/>
    </row>
    <row r="92" spans="1:26" ht="12.75" customHeight="1">
      <c r="A92" s="7" t="s">
        <v>517</v>
      </c>
      <c r="B92" s="7"/>
      <c r="C92" s="7" t="s">
        <v>588</v>
      </c>
      <c r="D92" s="7" t="s">
        <v>589</v>
      </c>
      <c r="E92" s="7" t="s">
        <v>590</v>
      </c>
      <c r="F92" s="7" t="s">
        <v>590</v>
      </c>
      <c r="G92" s="7" t="s">
        <v>590</v>
      </c>
      <c r="H92" s="7" t="s">
        <v>591</v>
      </c>
      <c r="I92" s="7" t="s">
        <v>462</v>
      </c>
      <c r="J92" s="7" t="s">
        <v>592</v>
      </c>
      <c r="K92" s="7" t="s">
        <v>592</v>
      </c>
      <c r="L92" s="7" t="s">
        <v>462</v>
      </c>
      <c r="M92" s="7" t="s">
        <v>462</v>
      </c>
      <c r="N92" s="6"/>
      <c r="O92" s="6"/>
      <c r="P92" s="6"/>
      <c r="Q92" s="6"/>
      <c r="R92" s="6"/>
      <c r="S92" s="6"/>
      <c r="T92" s="6"/>
      <c r="U92" s="6"/>
      <c r="V92" s="6"/>
      <c r="W92" s="6"/>
      <c r="X92" s="6"/>
      <c r="Y92" s="6"/>
      <c r="Z92" s="6"/>
    </row>
    <row r="93" spans="1:26" ht="12.75" customHeight="1">
      <c r="A93" s="5" t="s">
        <v>167</v>
      </c>
      <c r="B93" s="5">
        <f t="shared" ref="B93:B94" si="17">SUM(C93:L93)</f>
        <v>11.4</v>
      </c>
      <c r="C93" s="5">
        <v>1.5</v>
      </c>
      <c r="D93" s="5">
        <v>2.5</v>
      </c>
      <c r="E93" s="5">
        <v>2.5</v>
      </c>
      <c r="F93" s="5">
        <v>0.4</v>
      </c>
      <c r="G93" s="5">
        <v>0.4</v>
      </c>
      <c r="H93" s="5">
        <v>0.4</v>
      </c>
      <c r="I93" s="5">
        <v>0.5</v>
      </c>
      <c r="J93" s="5">
        <v>2.5</v>
      </c>
      <c r="K93" s="5">
        <v>0.2</v>
      </c>
      <c r="L93" s="5">
        <v>0.5</v>
      </c>
      <c r="M93" s="5">
        <v>0.5</v>
      </c>
      <c r="N93" s="6"/>
      <c r="O93" s="6"/>
      <c r="P93" s="6"/>
      <c r="Q93" s="6"/>
      <c r="R93" s="6"/>
      <c r="S93" s="6"/>
      <c r="T93" s="6"/>
      <c r="U93" s="6"/>
      <c r="V93" s="6"/>
      <c r="W93" s="6"/>
      <c r="X93" s="6"/>
      <c r="Y93" s="6"/>
      <c r="Z93" s="6"/>
    </row>
    <row r="94" spans="1:26" ht="12.75" customHeight="1">
      <c r="A94" s="5" t="s">
        <v>169</v>
      </c>
      <c r="B94" s="5">
        <f t="shared" si="17"/>
        <v>51</v>
      </c>
      <c r="C94" s="5">
        <v>0</v>
      </c>
      <c r="D94" s="5">
        <v>10</v>
      </c>
      <c r="E94" s="5">
        <v>20</v>
      </c>
      <c r="F94" s="5">
        <v>2</v>
      </c>
      <c r="G94" s="5">
        <v>1</v>
      </c>
      <c r="H94" s="5">
        <v>4</v>
      </c>
      <c r="I94" s="5">
        <v>3</v>
      </c>
      <c r="J94" s="5">
        <v>5</v>
      </c>
      <c r="K94" s="5">
        <v>2</v>
      </c>
      <c r="L94" s="5">
        <v>4</v>
      </c>
      <c r="M94" s="5">
        <v>2</v>
      </c>
      <c r="N94" s="6"/>
      <c r="O94" s="6"/>
      <c r="P94" s="6"/>
      <c r="Q94" s="6"/>
      <c r="R94" s="6"/>
      <c r="S94" s="6"/>
      <c r="T94" s="6"/>
      <c r="U94" s="6"/>
      <c r="V94" s="6"/>
      <c r="W94" s="6"/>
      <c r="X94" s="6"/>
      <c r="Y94" s="6"/>
      <c r="Z94" s="6"/>
    </row>
    <row r="95" spans="1:26" ht="12.75" customHeight="1">
      <c r="A95" s="5" t="s">
        <v>605</v>
      </c>
      <c r="B95" s="5">
        <f>SUM(B93:B94)</f>
        <v>62.4</v>
      </c>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c r="A96" s="5"/>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c r="A97" s="5"/>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c r="A98" s="5"/>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c r="A99" s="5"/>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c r="A100" s="5"/>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5"/>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5"/>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5"/>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5"/>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5"/>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5"/>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5"/>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5"/>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5"/>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5"/>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5"/>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5"/>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5"/>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5"/>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5"/>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5"/>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5"/>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5"/>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5"/>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5"/>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5"/>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5"/>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5"/>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5"/>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5"/>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5"/>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5"/>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5"/>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5"/>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5"/>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5"/>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5"/>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5"/>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5"/>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5"/>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5"/>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5"/>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5"/>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5"/>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5"/>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5"/>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5"/>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5"/>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5"/>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5"/>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5"/>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5"/>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5"/>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5"/>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5"/>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5"/>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5"/>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5"/>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5"/>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5"/>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5"/>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5"/>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5"/>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5"/>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5"/>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5"/>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5"/>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B1:L1"/>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Z1000"/>
  <sheetViews>
    <sheetView workbookViewId="0"/>
  </sheetViews>
  <sheetFormatPr defaultColWidth="14.42578125" defaultRowHeight="15" customHeight="1"/>
  <cols>
    <col min="1" max="10" width="11.5703125" customWidth="1"/>
    <col min="11" max="26" width="16" customWidth="1"/>
  </cols>
  <sheetData>
    <row r="1" spans="1:26" ht="12.75" customHeight="1">
      <c r="A1" s="5"/>
      <c r="B1" s="5"/>
      <c r="C1" s="5"/>
      <c r="D1" s="5"/>
      <c r="E1" s="5"/>
      <c r="F1" s="5"/>
      <c r="G1" s="6"/>
      <c r="H1" s="6"/>
      <c r="I1" s="6"/>
      <c r="J1" s="6"/>
      <c r="K1" s="6"/>
      <c r="L1" s="6"/>
      <c r="M1" s="6"/>
      <c r="N1" s="6"/>
      <c r="O1" s="6"/>
      <c r="P1" s="6"/>
      <c r="Q1" s="6"/>
      <c r="R1" s="6"/>
      <c r="S1" s="6"/>
      <c r="T1" s="6"/>
      <c r="U1" s="6"/>
      <c r="V1" s="6"/>
      <c r="W1" s="6"/>
      <c r="X1" s="6"/>
      <c r="Y1" s="6"/>
      <c r="Z1" s="6"/>
    </row>
    <row r="2" spans="1:26" ht="12.75" customHeight="1">
      <c r="A2" s="5"/>
      <c r="B2" s="5"/>
      <c r="C2" s="5"/>
      <c r="D2" s="5"/>
      <c r="E2" s="5"/>
      <c r="F2" s="5"/>
      <c r="G2" s="6"/>
      <c r="H2" s="6"/>
      <c r="I2" s="6"/>
      <c r="J2" s="6"/>
      <c r="K2" s="6"/>
      <c r="L2" s="6"/>
      <c r="M2" s="6"/>
      <c r="N2" s="6"/>
      <c r="O2" s="6"/>
      <c r="P2" s="6"/>
      <c r="Q2" s="6"/>
      <c r="R2" s="6"/>
      <c r="S2" s="6"/>
      <c r="T2" s="6"/>
      <c r="U2" s="6"/>
      <c r="V2" s="6"/>
      <c r="W2" s="6"/>
      <c r="X2" s="6"/>
      <c r="Y2" s="6"/>
      <c r="Z2" s="6"/>
    </row>
    <row r="3" spans="1:26" ht="12.75" customHeight="1">
      <c r="A3" s="5"/>
      <c r="B3" s="5"/>
      <c r="C3" s="5"/>
      <c r="D3" s="5"/>
      <c r="E3" s="5"/>
      <c r="F3" s="5"/>
      <c r="G3" s="6"/>
      <c r="H3" s="6"/>
      <c r="I3" s="6"/>
      <c r="J3" s="6"/>
      <c r="K3" s="6"/>
      <c r="L3" s="6"/>
      <c r="M3" s="6"/>
      <c r="N3" s="6"/>
      <c r="O3" s="6"/>
      <c r="P3" s="6"/>
      <c r="Q3" s="6"/>
      <c r="R3" s="6"/>
      <c r="S3" s="6"/>
      <c r="T3" s="6"/>
      <c r="U3" s="6"/>
      <c r="V3" s="6"/>
      <c r="W3" s="6"/>
      <c r="X3" s="6"/>
      <c r="Y3" s="6"/>
      <c r="Z3" s="6"/>
    </row>
    <row r="4" spans="1:26" ht="12.75" customHeight="1">
      <c r="A4" s="5"/>
      <c r="B4" s="5"/>
      <c r="C4" s="5"/>
      <c r="D4" s="5"/>
      <c r="E4" s="5"/>
      <c r="F4" s="5"/>
      <c r="G4" s="6"/>
      <c r="H4" s="6"/>
      <c r="I4" s="6"/>
      <c r="J4" s="6"/>
      <c r="K4" s="6"/>
      <c r="L4" s="6"/>
      <c r="M4" s="6"/>
      <c r="N4" s="6"/>
      <c r="O4" s="6"/>
      <c r="P4" s="6"/>
      <c r="Q4" s="6"/>
      <c r="R4" s="6"/>
      <c r="S4" s="6"/>
      <c r="T4" s="6"/>
      <c r="U4" s="6"/>
      <c r="V4" s="6"/>
      <c r="W4" s="6"/>
      <c r="X4" s="6"/>
      <c r="Y4" s="6"/>
      <c r="Z4" s="6"/>
    </row>
    <row r="5" spans="1:26" ht="12.75" customHeight="1">
      <c r="A5" s="5"/>
      <c r="B5" s="5"/>
      <c r="C5" s="5"/>
      <c r="D5" s="5"/>
      <c r="E5" s="5"/>
      <c r="F5" s="5"/>
      <c r="G5" s="6"/>
      <c r="H5" s="6"/>
      <c r="I5" s="6"/>
      <c r="J5" s="6"/>
      <c r="K5" s="6"/>
      <c r="L5" s="6"/>
      <c r="M5" s="6"/>
      <c r="N5" s="6"/>
      <c r="O5" s="6"/>
      <c r="P5" s="6"/>
      <c r="Q5" s="6"/>
      <c r="R5" s="6"/>
      <c r="S5" s="6"/>
      <c r="T5" s="6"/>
      <c r="U5" s="6"/>
      <c r="V5" s="6"/>
      <c r="W5" s="6"/>
      <c r="X5" s="6"/>
      <c r="Y5" s="6"/>
      <c r="Z5" s="6"/>
    </row>
    <row r="6" spans="1:26" ht="12.75" customHeight="1">
      <c r="A6" s="5"/>
      <c r="B6" s="5"/>
      <c r="C6" s="5"/>
      <c r="D6" s="5"/>
      <c r="E6" s="5"/>
      <c r="F6" s="5"/>
      <c r="G6" s="6"/>
      <c r="H6" s="6"/>
      <c r="I6" s="6"/>
      <c r="J6" s="6"/>
      <c r="K6" s="6"/>
      <c r="L6" s="6"/>
      <c r="M6" s="6"/>
      <c r="N6" s="6"/>
      <c r="O6" s="6"/>
      <c r="P6" s="6"/>
      <c r="Q6" s="6"/>
      <c r="R6" s="6"/>
      <c r="S6" s="6"/>
      <c r="T6" s="6"/>
      <c r="U6" s="6"/>
      <c r="V6" s="6"/>
      <c r="W6" s="6"/>
      <c r="X6" s="6"/>
      <c r="Y6" s="6"/>
      <c r="Z6" s="6"/>
    </row>
    <row r="7" spans="1:26" ht="12.75" customHeight="1">
      <c r="A7" s="5"/>
      <c r="B7" s="5"/>
      <c r="C7" s="5"/>
      <c r="D7" s="5"/>
      <c r="E7" s="5"/>
      <c r="F7" s="5"/>
      <c r="G7" s="6"/>
      <c r="H7" s="6"/>
      <c r="I7" s="6"/>
      <c r="J7" s="6"/>
      <c r="K7" s="6"/>
      <c r="L7" s="6"/>
      <c r="M7" s="6"/>
      <c r="N7" s="6"/>
      <c r="O7" s="6"/>
      <c r="P7" s="6"/>
      <c r="Q7" s="6"/>
      <c r="R7" s="6"/>
      <c r="S7" s="6"/>
      <c r="T7" s="6"/>
      <c r="U7" s="6"/>
      <c r="V7" s="6"/>
      <c r="W7" s="6"/>
      <c r="X7" s="6"/>
      <c r="Y7" s="6"/>
      <c r="Z7" s="6"/>
    </row>
    <row r="8" spans="1:26" ht="12.75" customHeight="1">
      <c r="A8" s="5"/>
      <c r="B8" s="5"/>
      <c r="C8" s="5"/>
      <c r="D8" s="5"/>
      <c r="E8" s="5"/>
      <c r="F8" s="5"/>
      <c r="G8" s="6"/>
      <c r="H8" s="6"/>
      <c r="I8" s="6"/>
      <c r="J8" s="6"/>
      <c r="K8" s="6"/>
      <c r="L8" s="6"/>
      <c r="M8" s="6"/>
      <c r="N8" s="6"/>
      <c r="O8" s="6"/>
      <c r="P8" s="6"/>
      <c r="Q8" s="6"/>
      <c r="R8" s="6"/>
      <c r="S8" s="6"/>
      <c r="T8" s="6"/>
      <c r="U8" s="6"/>
      <c r="V8" s="6"/>
      <c r="W8" s="6"/>
      <c r="X8" s="6"/>
      <c r="Y8" s="6"/>
      <c r="Z8" s="6"/>
    </row>
    <row r="9" spans="1:26" ht="12.75" customHeight="1">
      <c r="A9" s="5"/>
      <c r="B9" s="5"/>
      <c r="C9" s="5"/>
      <c r="D9" s="5"/>
      <c r="E9" s="5"/>
      <c r="F9" s="5"/>
      <c r="G9" s="6"/>
      <c r="H9" s="6"/>
      <c r="I9" s="6"/>
      <c r="J9" s="6"/>
      <c r="K9" s="6"/>
      <c r="L9" s="6"/>
      <c r="M9" s="6"/>
      <c r="N9" s="6"/>
      <c r="O9" s="6"/>
      <c r="P9" s="6"/>
      <c r="Q9" s="6"/>
      <c r="R9" s="6"/>
      <c r="S9" s="6"/>
      <c r="T9" s="6"/>
      <c r="U9" s="6"/>
      <c r="V9" s="6"/>
      <c r="W9" s="6"/>
      <c r="X9" s="6"/>
      <c r="Y9" s="6"/>
      <c r="Z9" s="6"/>
    </row>
    <row r="10" spans="1:26" ht="12.75" customHeight="1">
      <c r="A10" s="5"/>
      <c r="B10" s="5"/>
      <c r="C10" s="5"/>
      <c r="D10" s="5"/>
      <c r="E10" s="5"/>
      <c r="F10" s="5"/>
      <c r="G10" s="6"/>
      <c r="H10" s="6"/>
      <c r="I10" s="6"/>
      <c r="J10" s="6"/>
      <c r="K10" s="6"/>
      <c r="L10" s="6"/>
      <c r="M10" s="6"/>
      <c r="N10" s="6"/>
      <c r="O10" s="6"/>
      <c r="P10" s="6"/>
      <c r="Q10" s="6"/>
      <c r="R10" s="6"/>
      <c r="S10" s="6"/>
      <c r="T10" s="6"/>
      <c r="U10" s="6"/>
      <c r="V10" s="6"/>
      <c r="W10" s="6"/>
      <c r="X10" s="6"/>
      <c r="Y10" s="6"/>
      <c r="Z10" s="6"/>
    </row>
    <row r="11" spans="1:26" ht="12.75" customHeight="1">
      <c r="A11" s="5"/>
      <c r="B11" s="5"/>
      <c r="C11" s="5"/>
      <c r="D11" s="5"/>
      <c r="E11" s="5"/>
      <c r="F11" s="5"/>
      <c r="G11" s="6"/>
      <c r="H11" s="6"/>
      <c r="I11" s="6"/>
      <c r="J11" s="6"/>
      <c r="K11" s="6"/>
      <c r="L11" s="6"/>
      <c r="M11" s="6"/>
      <c r="N11" s="6"/>
      <c r="O11" s="6"/>
      <c r="P11" s="6"/>
      <c r="Q11" s="6"/>
      <c r="R11" s="6"/>
      <c r="S11" s="6"/>
      <c r="T11" s="6"/>
      <c r="U11" s="6"/>
      <c r="V11" s="6"/>
      <c r="W11" s="6"/>
      <c r="X11" s="6"/>
      <c r="Y11" s="6"/>
      <c r="Z11" s="6"/>
    </row>
    <row r="12" spans="1:26" ht="12.75" customHeight="1">
      <c r="A12" s="5"/>
      <c r="B12" s="5"/>
      <c r="C12" s="5"/>
      <c r="D12" s="5"/>
      <c r="E12" s="5"/>
      <c r="F12" s="5"/>
      <c r="G12" s="6"/>
      <c r="H12" s="6"/>
      <c r="I12" s="6"/>
      <c r="J12" s="6"/>
      <c r="K12" s="6"/>
      <c r="L12" s="6"/>
      <c r="M12" s="6"/>
      <c r="N12" s="6"/>
      <c r="O12" s="6"/>
      <c r="P12" s="6"/>
      <c r="Q12" s="6"/>
      <c r="R12" s="6"/>
      <c r="S12" s="6"/>
      <c r="T12" s="6"/>
      <c r="U12" s="6"/>
      <c r="V12" s="6"/>
      <c r="W12" s="6"/>
      <c r="X12" s="6"/>
      <c r="Y12" s="6"/>
      <c r="Z12" s="6"/>
    </row>
    <row r="13" spans="1:26" ht="12.75" customHeight="1">
      <c r="A13" s="5"/>
      <c r="B13" s="5"/>
      <c r="C13" s="5"/>
      <c r="D13" s="5"/>
      <c r="E13" s="5"/>
      <c r="F13" s="5"/>
      <c r="G13" s="6"/>
      <c r="H13" s="6"/>
      <c r="I13" s="6"/>
      <c r="J13" s="6"/>
      <c r="K13" s="6"/>
      <c r="L13" s="6"/>
      <c r="M13" s="6"/>
      <c r="N13" s="6"/>
      <c r="O13" s="6"/>
      <c r="P13" s="6"/>
      <c r="Q13" s="6"/>
      <c r="R13" s="6"/>
      <c r="S13" s="6"/>
      <c r="T13" s="6"/>
      <c r="U13" s="6"/>
      <c r="V13" s="6"/>
      <c r="W13" s="6"/>
      <c r="X13" s="6"/>
      <c r="Y13" s="6"/>
      <c r="Z13" s="6"/>
    </row>
    <row r="14" spans="1:26" ht="12.75" customHeight="1">
      <c r="A14" s="5"/>
      <c r="B14" s="5"/>
      <c r="C14" s="5"/>
      <c r="D14" s="5"/>
      <c r="E14" s="5"/>
      <c r="F14" s="5"/>
      <c r="G14" s="6"/>
      <c r="H14" s="6"/>
      <c r="I14" s="6"/>
      <c r="J14" s="6"/>
      <c r="K14" s="6"/>
      <c r="L14" s="6"/>
      <c r="M14" s="6"/>
      <c r="N14" s="6"/>
      <c r="O14" s="6"/>
      <c r="P14" s="6"/>
      <c r="Q14" s="6"/>
      <c r="R14" s="6"/>
      <c r="S14" s="6"/>
      <c r="T14" s="6"/>
      <c r="U14" s="6"/>
      <c r="V14" s="6"/>
      <c r="W14" s="6"/>
      <c r="X14" s="6"/>
      <c r="Y14" s="6"/>
      <c r="Z14" s="6"/>
    </row>
    <row r="15" spans="1:26" ht="12.75" customHeight="1">
      <c r="A15" s="5"/>
      <c r="B15" s="5"/>
      <c r="C15" s="5"/>
      <c r="D15" s="5"/>
      <c r="E15" s="5"/>
      <c r="F15" s="5"/>
      <c r="G15" s="6"/>
      <c r="H15" s="6"/>
      <c r="I15" s="6"/>
      <c r="J15" s="6"/>
      <c r="K15" s="6"/>
      <c r="L15" s="6"/>
      <c r="M15" s="6"/>
      <c r="N15" s="6"/>
      <c r="O15" s="6"/>
      <c r="P15" s="6"/>
      <c r="Q15" s="6"/>
      <c r="R15" s="6"/>
      <c r="S15" s="6"/>
      <c r="T15" s="6"/>
      <c r="U15" s="6"/>
      <c r="V15" s="6"/>
      <c r="W15" s="6"/>
      <c r="X15" s="6"/>
      <c r="Y15" s="6"/>
      <c r="Z15" s="6"/>
    </row>
    <row r="16" spans="1:26" ht="12.75" customHeight="1">
      <c r="A16" s="5"/>
      <c r="B16" s="5"/>
      <c r="C16" s="5"/>
      <c r="D16" s="5"/>
      <c r="E16" s="5"/>
      <c r="F16" s="5"/>
      <c r="G16" s="6"/>
      <c r="H16" s="6"/>
      <c r="I16" s="6"/>
      <c r="J16" s="6"/>
      <c r="K16" s="6"/>
      <c r="L16" s="6"/>
      <c r="M16" s="6"/>
      <c r="N16" s="6"/>
      <c r="O16" s="6"/>
      <c r="P16" s="6"/>
      <c r="Q16" s="6"/>
      <c r="R16" s="6"/>
      <c r="S16" s="6"/>
      <c r="T16" s="6"/>
      <c r="U16" s="6"/>
      <c r="V16" s="6"/>
      <c r="W16" s="6"/>
      <c r="X16" s="6"/>
      <c r="Y16" s="6"/>
      <c r="Z16" s="6"/>
    </row>
    <row r="17" spans="1:26" ht="12.75" customHeight="1">
      <c r="A17" s="5"/>
      <c r="B17" s="5"/>
      <c r="C17" s="5"/>
      <c r="D17" s="5"/>
      <c r="E17" s="5"/>
      <c r="F17" s="5"/>
      <c r="G17" s="6"/>
      <c r="H17" s="6"/>
      <c r="I17" s="6"/>
      <c r="J17" s="6"/>
      <c r="K17" s="6"/>
      <c r="L17" s="6"/>
      <c r="M17" s="6"/>
      <c r="N17" s="6"/>
      <c r="O17" s="6"/>
      <c r="P17" s="6"/>
      <c r="Q17" s="6"/>
      <c r="R17" s="6"/>
      <c r="S17" s="6"/>
      <c r="T17" s="6"/>
      <c r="U17" s="6"/>
      <c r="V17" s="6"/>
      <c r="W17" s="6"/>
      <c r="X17" s="6"/>
      <c r="Y17" s="6"/>
      <c r="Z17" s="6"/>
    </row>
    <row r="18" spans="1:26" ht="12.75" customHeight="1">
      <c r="A18" s="5"/>
      <c r="B18" s="5"/>
      <c r="C18" s="5"/>
      <c r="D18" s="5"/>
      <c r="E18" s="5"/>
      <c r="F18" s="5"/>
      <c r="G18" s="6"/>
      <c r="H18" s="6"/>
      <c r="I18" s="6"/>
      <c r="J18" s="6"/>
      <c r="K18" s="6"/>
      <c r="L18" s="6"/>
      <c r="M18" s="6"/>
      <c r="N18" s="6"/>
      <c r="O18" s="6"/>
      <c r="P18" s="6"/>
      <c r="Q18" s="6"/>
      <c r="R18" s="6"/>
      <c r="S18" s="6"/>
      <c r="T18" s="6"/>
      <c r="U18" s="6"/>
      <c r="V18" s="6"/>
      <c r="W18" s="6"/>
      <c r="X18" s="6"/>
      <c r="Y18" s="6"/>
      <c r="Z18" s="6"/>
    </row>
    <row r="19" spans="1:26" ht="12.75" customHeight="1">
      <c r="A19" s="5"/>
      <c r="B19" s="5"/>
      <c r="C19" s="5"/>
      <c r="D19" s="5"/>
      <c r="E19" s="5"/>
      <c r="F19" s="5"/>
      <c r="G19" s="6"/>
      <c r="H19" s="6"/>
      <c r="I19" s="6"/>
      <c r="J19" s="6"/>
      <c r="K19" s="6"/>
      <c r="L19" s="6"/>
      <c r="M19" s="6"/>
      <c r="N19" s="6"/>
      <c r="O19" s="6"/>
      <c r="P19" s="6"/>
      <c r="Q19" s="6"/>
      <c r="R19" s="6"/>
      <c r="S19" s="6"/>
      <c r="T19" s="6"/>
      <c r="U19" s="6"/>
      <c r="V19" s="6"/>
      <c r="W19" s="6"/>
      <c r="X19" s="6"/>
      <c r="Y19" s="6"/>
      <c r="Z19" s="6"/>
    </row>
    <row r="20" spans="1:26" ht="12.75" customHeight="1">
      <c r="A20" s="5"/>
      <c r="B20" s="5"/>
      <c r="C20" s="5"/>
      <c r="D20" s="5"/>
      <c r="E20" s="5"/>
      <c r="F20" s="5"/>
      <c r="G20" s="6"/>
      <c r="H20" s="6"/>
      <c r="I20" s="6"/>
      <c r="J20" s="6"/>
      <c r="K20" s="6"/>
      <c r="L20" s="6"/>
      <c r="M20" s="6"/>
      <c r="N20" s="6"/>
      <c r="O20" s="6"/>
      <c r="P20" s="6"/>
      <c r="Q20" s="6"/>
      <c r="R20" s="6"/>
      <c r="S20" s="6"/>
      <c r="T20" s="6"/>
      <c r="U20" s="6"/>
      <c r="V20" s="6"/>
      <c r="W20" s="6"/>
      <c r="X20" s="6"/>
      <c r="Y20" s="6"/>
      <c r="Z20" s="6"/>
    </row>
    <row r="21" spans="1:26" ht="12.75" customHeight="1">
      <c r="A21" s="5"/>
      <c r="B21" s="5"/>
      <c r="C21" s="5"/>
      <c r="D21" s="5"/>
      <c r="E21" s="5"/>
      <c r="F21" s="5"/>
      <c r="G21" s="6"/>
      <c r="H21" s="6"/>
      <c r="I21" s="6"/>
      <c r="J21" s="6"/>
      <c r="K21" s="6"/>
      <c r="L21" s="6"/>
      <c r="M21" s="6"/>
      <c r="N21" s="6"/>
      <c r="O21" s="6"/>
      <c r="P21" s="6"/>
      <c r="Q21" s="6"/>
      <c r="R21" s="6"/>
      <c r="S21" s="6"/>
      <c r="T21" s="6"/>
      <c r="U21" s="6"/>
      <c r="V21" s="6"/>
      <c r="W21" s="6"/>
      <c r="X21" s="6"/>
      <c r="Y21" s="6"/>
      <c r="Z21" s="6"/>
    </row>
    <row r="22" spans="1:26" ht="12.75" customHeight="1">
      <c r="A22" s="5"/>
      <c r="B22" s="5"/>
      <c r="C22" s="5"/>
      <c r="D22" s="5"/>
      <c r="E22" s="5"/>
      <c r="F22" s="5"/>
      <c r="G22" s="6"/>
      <c r="H22" s="6"/>
      <c r="I22" s="6"/>
      <c r="J22" s="6"/>
      <c r="K22" s="6"/>
      <c r="L22" s="6"/>
      <c r="M22" s="6"/>
      <c r="N22" s="6"/>
      <c r="O22" s="6"/>
      <c r="P22" s="6"/>
      <c r="Q22" s="6"/>
      <c r="R22" s="6"/>
      <c r="S22" s="6"/>
      <c r="T22" s="6"/>
      <c r="U22" s="6"/>
      <c r="V22" s="6"/>
      <c r="W22" s="6"/>
      <c r="X22" s="6"/>
      <c r="Y22" s="6"/>
      <c r="Z22" s="6"/>
    </row>
    <row r="23" spans="1:26" ht="12.75" customHeight="1">
      <c r="A23" s="5"/>
      <c r="B23" s="5"/>
      <c r="C23" s="5"/>
      <c r="D23" s="5"/>
      <c r="E23" s="5"/>
      <c r="F23" s="5"/>
      <c r="G23" s="6"/>
      <c r="H23" s="6"/>
      <c r="I23" s="6"/>
      <c r="J23" s="6"/>
      <c r="K23" s="6"/>
      <c r="L23" s="6"/>
      <c r="M23" s="6"/>
      <c r="N23" s="6"/>
      <c r="O23" s="6"/>
      <c r="P23" s="6"/>
      <c r="Q23" s="6"/>
      <c r="R23" s="6"/>
      <c r="S23" s="6"/>
      <c r="T23" s="6"/>
      <c r="U23" s="6"/>
      <c r="V23" s="6"/>
      <c r="W23" s="6"/>
      <c r="X23" s="6"/>
      <c r="Y23" s="6"/>
      <c r="Z23" s="6"/>
    </row>
    <row r="24" spans="1:26" ht="12.75" customHeight="1">
      <c r="A24" s="5"/>
      <c r="B24" s="5"/>
      <c r="C24" s="5"/>
      <c r="D24" s="5"/>
      <c r="E24" s="5"/>
      <c r="F24" s="5"/>
      <c r="G24" s="6"/>
      <c r="H24" s="6"/>
      <c r="I24" s="6"/>
      <c r="J24" s="6"/>
      <c r="K24" s="6"/>
      <c r="L24" s="6"/>
      <c r="M24" s="6"/>
      <c r="N24" s="6"/>
      <c r="O24" s="6"/>
      <c r="P24" s="6"/>
      <c r="Q24" s="6"/>
      <c r="R24" s="6"/>
      <c r="S24" s="6"/>
      <c r="T24" s="6"/>
      <c r="U24" s="6"/>
      <c r="V24" s="6"/>
      <c r="W24" s="6"/>
      <c r="X24" s="6"/>
      <c r="Y24" s="6"/>
      <c r="Z24" s="6"/>
    </row>
    <row r="25" spans="1:26" ht="12.75" customHeight="1">
      <c r="A25" s="5"/>
      <c r="B25" s="5"/>
      <c r="C25" s="5"/>
      <c r="D25" s="5"/>
      <c r="E25" s="5"/>
      <c r="F25" s="5"/>
      <c r="G25" s="6"/>
      <c r="H25" s="6"/>
      <c r="I25" s="6"/>
      <c r="J25" s="6"/>
      <c r="K25" s="6"/>
      <c r="L25" s="6"/>
      <c r="M25" s="6"/>
      <c r="N25" s="6"/>
      <c r="O25" s="6"/>
      <c r="P25" s="6"/>
      <c r="Q25" s="6"/>
      <c r="R25" s="6"/>
      <c r="S25" s="6"/>
      <c r="T25" s="6"/>
      <c r="U25" s="6"/>
      <c r="V25" s="6"/>
      <c r="W25" s="6"/>
      <c r="X25" s="6"/>
      <c r="Y25" s="6"/>
      <c r="Z25" s="6"/>
    </row>
    <row r="26" spans="1:26" ht="12.75" customHeight="1">
      <c r="A26" s="5"/>
      <c r="B26" s="5"/>
      <c r="C26" s="5"/>
      <c r="D26" s="5"/>
      <c r="E26" s="5"/>
      <c r="F26" s="5"/>
      <c r="G26" s="6"/>
      <c r="H26" s="6"/>
      <c r="I26" s="6"/>
      <c r="J26" s="6"/>
      <c r="K26" s="6"/>
      <c r="L26" s="6"/>
      <c r="M26" s="6"/>
      <c r="N26" s="6"/>
      <c r="O26" s="6"/>
      <c r="P26" s="6"/>
      <c r="Q26" s="6"/>
      <c r="R26" s="6"/>
      <c r="S26" s="6"/>
      <c r="T26" s="6"/>
      <c r="U26" s="6"/>
      <c r="V26" s="6"/>
      <c r="W26" s="6"/>
      <c r="X26" s="6"/>
      <c r="Y26" s="6"/>
      <c r="Z26" s="6"/>
    </row>
    <row r="27" spans="1:26" ht="12.75" customHeight="1">
      <c r="A27" s="5"/>
      <c r="B27" s="5"/>
      <c r="C27" s="5"/>
      <c r="D27" s="5"/>
      <c r="E27" s="5"/>
      <c r="F27" s="5"/>
      <c r="G27" s="6"/>
      <c r="H27" s="6"/>
      <c r="I27" s="6"/>
      <c r="J27" s="6"/>
      <c r="K27" s="6"/>
      <c r="L27" s="6"/>
      <c r="M27" s="6"/>
      <c r="N27" s="6"/>
      <c r="O27" s="6"/>
      <c r="P27" s="6"/>
      <c r="Q27" s="6"/>
      <c r="R27" s="6"/>
      <c r="S27" s="6"/>
      <c r="T27" s="6"/>
      <c r="U27" s="6"/>
      <c r="V27" s="6"/>
      <c r="W27" s="6"/>
      <c r="X27" s="6"/>
      <c r="Y27" s="6"/>
      <c r="Z27" s="6"/>
    </row>
    <row r="28" spans="1:26" ht="12.75" customHeight="1">
      <c r="A28" s="5"/>
      <c r="B28" s="5"/>
      <c r="C28" s="5"/>
      <c r="D28" s="5"/>
      <c r="E28" s="5"/>
      <c r="F28" s="5"/>
      <c r="G28" s="6"/>
      <c r="H28" s="6"/>
      <c r="I28" s="6"/>
      <c r="J28" s="6"/>
      <c r="K28" s="6"/>
      <c r="L28" s="6"/>
      <c r="M28" s="6"/>
      <c r="N28" s="6"/>
      <c r="O28" s="6"/>
      <c r="P28" s="6"/>
      <c r="Q28" s="6"/>
      <c r="R28" s="6"/>
      <c r="S28" s="6"/>
      <c r="T28" s="6"/>
      <c r="U28" s="6"/>
      <c r="V28" s="6"/>
      <c r="W28" s="6"/>
      <c r="X28" s="6"/>
      <c r="Y28" s="6"/>
      <c r="Z28" s="6"/>
    </row>
    <row r="29" spans="1:26" ht="12.75" customHeight="1">
      <c r="A29" s="5"/>
      <c r="B29" s="5"/>
      <c r="C29" s="5"/>
      <c r="D29" s="5"/>
      <c r="E29" s="5"/>
      <c r="F29" s="5"/>
      <c r="G29" s="6"/>
      <c r="H29" s="6"/>
      <c r="I29" s="6"/>
      <c r="J29" s="6"/>
      <c r="K29" s="6"/>
      <c r="L29" s="6"/>
      <c r="M29" s="6"/>
      <c r="N29" s="6"/>
      <c r="O29" s="6"/>
      <c r="P29" s="6"/>
      <c r="Q29" s="6"/>
      <c r="R29" s="6"/>
      <c r="S29" s="6"/>
      <c r="T29" s="6"/>
      <c r="U29" s="6"/>
      <c r="V29" s="6"/>
      <c r="W29" s="6"/>
      <c r="X29" s="6"/>
      <c r="Y29" s="6"/>
      <c r="Z29" s="6"/>
    </row>
    <row r="30" spans="1:26" ht="12.75" customHeight="1">
      <c r="A30" s="5"/>
      <c r="B30" s="5"/>
      <c r="C30" s="5"/>
      <c r="D30" s="5"/>
      <c r="E30" s="5"/>
      <c r="F30" s="5"/>
      <c r="G30" s="6"/>
      <c r="H30" s="6"/>
      <c r="I30" s="6"/>
      <c r="J30" s="6"/>
      <c r="K30" s="6"/>
      <c r="L30" s="6"/>
      <c r="M30" s="6"/>
      <c r="N30" s="6"/>
      <c r="O30" s="6"/>
      <c r="P30" s="6"/>
      <c r="Q30" s="6"/>
      <c r="R30" s="6"/>
      <c r="S30" s="6"/>
      <c r="T30" s="6"/>
      <c r="U30" s="6"/>
      <c r="V30" s="6"/>
      <c r="W30" s="6"/>
      <c r="X30" s="6"/>
      <c r="Y30" s="6"/>
      <c r="Z30" s="6"/>
    </row>
    <row r="31" spans="1:26" ht="12.75" customHeight="1">
      <c r="A31" s="5"/>
      <c r="B31" s="5"/>
      <c r="C31" s="5"/>
      <c r="D31" s="5"/>
      <c r="E31" s="5"/>
      <c r="F31" s="5"/>
      <c r="G31" s="6"/>
      <c r="H31" s="6"/>
      <c r="I31" s="6"/>
      <c r="J31" s="6"/>
      <c r="K31" s="6"/>
      <c r="L31" s="6"/>
      <c r="M31" s="6"/>
      <c r="N31" s="6"/>
      <c r="O31" s="6"/>
      <c r="P31" s="6"/>
      <c r="Q31" s="6"/>
      <c r="R31" s="6"/>
      <c r="S31" s="6"/>
      <c r="T31" s="6"/>
      <c r="U31" s="6"/>
      <c r="V31" s="6"/>
      <c r="W31" s="6"/>
      <c r="X31" s="6"/>
      <c r="Y31" s="6"/>
      <c r="Z31" s="6"/>
    </row>
    <row r="32" spans="1:26" ht="12.75" customHeight="1">
      <c r="A32" s="5"/>
      <c r="B32" s="5"/>
      <c r="C32" s="5"/>
      <c r="D32" s="5"/>
      <c r="E32" s="5"/>
      <c r="F32" s="5"/>
      <c r="G32" s="6"/>
      <c r="H32" s="6"/>
      <c r="I32" s="6"/>
      <c r="J32" s="6"/>
      <c r="K32" s="6"/>
      <c r="L32" s="6"/>
      <c r="M32" s="6"/>
      <c r="N32" s="6"/>
      <c r="O32" s="6"/>
      <c r="P32" s="6"/>
      <c r="Q32" s="6"/>
      <c r="R32" s="6"/>
      <c r="S32" s="6"/>
      <c r="T32" s="6"/>
      <c r="U32" s="6"/>
      <c r="V32" s="6"/>
      <c r="W32" s="6"/>
      <c r="X32" s="6"/>
      <c r="Y32" s="6"/>
      <c r="Z32" s="6"/>
    </row>
    <row r="33" spans="1:26" ht="12.75" customHeight="1">
      <c r="A33" s="5"/>
      <c r="B33" s="5"/>
      <c r="C33" s="5"/>
      <c r="D33" s="5"/>
      <c r="E33" s="5"/>
      <c r="F33" s="5"/>
      <c r="G33" s="6"/>
      <c r="H33" s="6"/>
      <c r="I33" s="6"/>
      <c r="J33" s="6"/>
      <c r="K33" s="6"/>
      <c r="L33" s="6"/>
      <c r="M33" s="6"/>
      <c r="N33" s="6"/>
      <c r="O33" s="6"/>
      <c r="P33" s="6"/>
      <c r="Q33" s="6"/>
      <c r="R33" s="6"/>
      <c r="S33" s="6"/>
      <c r="T33" s="6"/>
      <c r="U33" s="6"/>
      <c r="V33" s="6"/>
      <c r="W33" s="6"/>
      <c r="X33" s="6"/>
      <c r="Y33" s="6"/>
      <c r="Z33" s="6"/>
    </row>
    <row r="34" spans="1:26" ht="12.75" customHeight="1">
      <c r="A34" s="5"/>
      <c r="B34" s="5"/>
      <c r="C34" s="5"/>
      <c r="D34" s="5"/>
      <c r="E34" s="5"/>
      <c r="F34" s="5"/>
      <c r="G34" s="6"/>
      <c r="H34" s="6"/>
      <c r="I34" s="6"/>
      <c r="J34" s="6"/>
      <c r="K34" s="6"/>
      <c r="L34" s="6"/>
      <c r="M34" s="6"/>
      <c r="N34" s="6"/>
      <c r="O34" s="6"/>
      <c r="P34" s="6"/>
      <c r="Q34" s="6"/>
      <c r="R34" s="6"/>
      <c r="S34" s="6"/>
      <c r="T34" s="6"/>
      <c r="U34" s="6"/>
      <c r="V34" s="6"/>
      <c r="W34" s="6"/>
      <c r="X34" s="6"/>
      <c r="Y34" s="6"/>
      <c r="Z34" s="6"/>
    </row>
    <row r="35" spans="1:26" ht="12.75" customHeight="1">
      <c r="A35" s="5"/>
      <c r="B35" s="5"/>
      <c r="C35" s="5"/>
      <c r="D35" s="5"/>
      <c r="E35" s="5"/>
      <c r="F35" s="5"/>
      <c r="G35" s="6"/>
      <c r="H35" s="6"/>
      <c r="I35" s="6"/>
      <c r="J35" s="6"/>
      <c r="K35" s="6"/>
      <c r="L35" s="6"/>
      <c r="M35" s="6"/>
      <c r="N35" s="6"/>
      <c r="O35" s="6"/>
      <c r="P35" s="6"/>
      <c r="Q35" s="6"/>
      <c r="R35" s="6"/>
      <c r="S35" s="6"/>
      <c r="T35" s="6"/>
      <c r="U35" s="6"/>
      <c r="V35" s="6"/>
      <c r="W35" s="6"/>
      <c r="X35" s="6"/>
      <c r="Y35" s="6"/>
      <c r="Z35" s="6"/>
    </row>
    <row r="36" spans="1:26" ht="12.75" customHeight="1">
      <c r="A36" s="5"/>
      <c r="B36" s="5"/>
      <c r="C36" s="5"/>
      <c r="D36" s="5"/>
      <c r="E36" s="5"/>
      <c r="F36" s="5"/>
      <c r="G36" s="6"/>
      <c r="H36" s="6"/>
      <c r="I36" s="6"/>
      <c r="J36" s="6"/>
      <c r="K36" s="6"/>
      <c r="L36" s="6"/>
      <c r="M36" s="6"/>
      <c r="N36" s="6"/>
      <c r="O36" s="6"/>
      <c r="P36" s="6"/>
      <c r="Q36" s="6"/>
      <c r="R36" s="6"/>
      <c r="S36" s="6"/>
      <c r="T36" s="6"/>
      <c r="U36" s="6"/>
      <c r="V36" s="6"/>
      <c r="W36" s="6"/>
      <c r="X36" s="6"/>
      <c r="Y36" s="6"/>
      <c r="Z36" s="6"/>
    </row>
    <row r="37" spans="1:26" ht="12.75" customHeight="1">
      <c r="A37" s="5"/>
      <c r="B37" s="5"/>
      <c r="C37" s="5"/>
      <c r="D37" s="5"/>
      <c r="E37" s="5"/>
      <c r="F37" s="5"/>
      <c r="G37" s="6"/>
      <c r="H37" s="6"/>
      <c r="I37" s="6"/>
      <c r="J37" s="6"/>
      <c r="K37" s="6"/>
      <c r="L37" s="6"/>
      <c r="M37" s="6"/>
      <c r="N37" s="6"/>
      <c r="O37" s="6"/>
      <c r="P37" s="6"/>
      <c r="Q37" s="6"/>
      <c r="R37" s="6"/>
      <c r="S37" s="6"/>
      <c r="T37" s="6"/>
      <c r="U37" s="6"/>
      <c r="V37" s="6"/>
      <c r="W37" s="6"/>
      <c r="X37" s="6"/>
      <c r="Y37" s="6"/>
      <c r="Z37" s="6"/>
    </row>
    <row r="38" spans="1:26" ht="12.75" customHeight="1">
      <c r="A38" s="5"/>
      <c r="B38" s="5"/>
      <c r="C38" s="5"/>
      <c r="D38" s="5"/>
      <c r="E38" s="5"/>
      <c r="F38" s="5"/>
      <c r="G38" s="6"/>
      <c r="H38" s="6"/>
      <c r="I38" s="6"/>
      <c r="J38" s="6"/>
      <c r="K38" s="6"/>
      <c r="L38" s="6"/>
      <c r="M38" s="6"/>
      <c r="N38" s="6"/>
      <c r="O38" s="6"/>
      <c r="P38" s="6"/>
      <c r="Q38" s="6"/>
      <c r="R38" s="6"/>
      <c r="S38" s="6"/>
      <c r="T38" s="6"/>
      <c r="U38" s="6"/>
      <c r="V38" s="6"/>
      <c r="W38" s="6"/>
      <c r="X38" s="6"/>
      <c r="Y38" s="6"/>
      <c r="Z38" s="6"/>
    </row>
    <row r="39" spans="1:26" ht="12.75" customHeight="1">
      <c r="A39" s="5"/>
      <c r="B39" s="5"/>
      <c r="C39" s="5"/>
      <c r="D39" s="5"/>
      <c r="E39" s="5"/>
      <c r="F39" s="5"/>
      <c r="G39" s="6"/>
      <c r="H39" s="6"/>
      <c r="I39" s="6"/>
      <c r="J39" s="6"/>
      <c r="K39" s="6"/>
      <c r="L39" s="6"/>
      <c r="M39" s="6"/>
      <c r="N39" s="6"/>
      <c r="O39" s="6"/>
      <c r="P39" s="6"/>
      <c r="Q39" s="6"/>
      <c r="R39" s="6"/>
      <c r="S39" s="6"/>
      <c r="T39" s="6"/>
      <c r="U39" s="6"/>
      <c r="V39" s="6"/>
      <c r="W39" s="6"/>
      <c r="X39" s="6"/>
      <c r="Y39" s="6"/>
      <c r="Z39" s="6"/>
    </row>
    <row r="40" spans="1:26" ht="12.75" customHeight="1">
      <c r="A40" s="5"/>
      <c r="B40" s="5"/>
      <c r="C40" s="5"/>
      <c r="D40" s="5"/>
      <c r="E40" s="5"/>
      <c r="F40" s="5"/>
      <c r="G40" s="6"/>
      <c r="H40" s="6"/>
      <c r="I40" s="6"/>
      <c r="J40" s="6"/>
      <c r="K40" s="6"/>
      <c r="L40" s="6"/>
      <c r="M40" s="6"/>
      <c r="N40" s="6"/>
      <c r="O40" s="6"/>
      <c r="P40" s="6"/>
      <c r="Q40" s="6"/>
      <c r="R40" s="6"/>
      <c r="S40" s="6"/>
      <c r="T40" s="6"/>
      <c r="U40" s="6"/>
      <c r="V40" s="6"/>
      <c r="W40" s="6"/>
      <c r="X40" s="6"/>
      <c r="Y40" s="6"/>
      <c r="Z40" s="6"/>
    </row>
    <row r="41" spans="1:26" ht="12.75" customHeight="1">
      <c r="A41" s="5"/>
      <c r="B41" s="5"/>
      <c r="C41" s="5"/>
      <c r="D41" s="5"/>
      <c r="E41" s="5"/>
      <c r="F41" s="5"/>
      <c r="G41" s="6"/>
      <c r="H41" s="6"/>
      <c r="I41" s="6"/>
      <c r="J41" s="6"/>
      <c r="K41" s="6"/>
      <c r="L41" s="6"/>
      <c r="M41" s="6"/>
      <c r="N41" s="6"/>
      <c r="O41" s="6"/>
      <c r="P41" s="6"/>
      <c r="Q41" s="6"/>
      <c r="R41" s="6"/>
      <c r="S41" s="6"/>
      <c r="T41" s="6"/>
      <c r="U41" s="6"/>
      <c r="V41" s="6"/>
      <c r="W41" s="6"/>
      <c r="X41" s="6"/>
      <c r="Y41" s="6"/>
      <c r="Z41" s="6"/>
    </row>
    <row r="42" spans="1:26" ht="12.75" customHeight="1">
      <c r="A42" s="5"/>
      <c r="B42" s="5"/>
      <c r="C42" s="5"/>
      <c r="D42" s="5"/>
      <c r="E42" s="5"/>
      <c r="F42" s="5"/>
      <c r="G42" s="6"/>
      <c r="H42" s="6"/>
      <c r="I42" s="6"/>
      <c r="J42" s="6"/>
      <c r="K42" s="6"/>
      <c r="L42" s="6"/>
      <c r="M42" s="6"/>
      <c r="N42" s="6"/>
      <c r="O42" s="6"/>
      <c r="P42" s="6"/>
      <c r="Q42" s="6"/>
      <c r="R42" s="6"/>
      <c r="S42" s="6"/>
      <c r="T42" s="6"/>
      <c r="U42" s="6"/>
      <c r="V42" s="6"/>
      <c r="W42" s="6"/>
      <c r="X42" s="6"/>
      <c r="Y42" s="6"/>
      <c r="Z42" s="6"/>
    </row>
    <row r="43" spans="1:26" ht="12.75" customHeight="1">
      <c r="A43" s="5"/>
      <c r="B43" s="5"/>
      <c r="C43" s="5"/>
      <c r="D43" s="5"/>
      <c r="E43" s="5"/>
      <c r="F43" s="5"/>
      <c r="G43" s="6"/>
      <c r="H43" s="6"/>
      <c r="I43" s="6"/>
      <c r="J43" s="6"/>
      <c r="K43" s="6"/>
      <c r="L43" s="6"/>
      <c r="M43" s="6"/>
      <c r="N43" s="6"/>
      <c r="O43" s="6"/>
      <c r="P43" s="6"/>
      <c r="Q43" s="6"/>
      <c r="R43" s="6"/>
      <c r="S43" s="6"/>
      <c r="T43" s="6"/>
      <c r="U43" s="6"/>
      <c r="V43" s="6"/>
      <c r="W43" s="6"/>
      <c r="X43" s="6"/>
      <c r="Y43" s="6"/>
      <c r="Z43" s="6"/>
    </row>
    <row r="44" spans="1:26" ht="12.75" customHeight="1">
      <c r="A44" s="5"/>
      <c r="B44" s="5"/>
      <c r="C44" s="5"/>
      <c r="D44" s="5"/>
      <c r="E44" s="5"/>
      <c r="F44" s="5"/>
      <c r="G44" s="6"/>
      <c r="H44" s="6"/>
      <c r="I44" s="6"/>
      <c r="J44" s="6"/>
      <c r="K44" s="6"/>
      <c r="L44" s="6"/>
      <c r="M44" s="6"/>
      <c r="N44" s="6"/>
      <c r="O44" s="6"/>
      <c r="P44" s="6"/>
      <c r="Q44" s="6"/>
      <c r="R44" s="6"/>
      <c r="S44" s="6"/>
      <c r="T44" s="6"/>
      <c r="U44" s="6"/>
      <c r="V44" s="6"/>
      <c r="W44" s="6"/>
      <c r="X44" s="6"/>
      <c r="Y44" s="6"/>
      <c r="Z44" s="6"/>
    </row>
    <row r="45" spans="1:26" ht="12.75" customHeight="1">
      <c r="A45" s="5"/>
      <c r="B45" s="5"/>
      <c r="C45" s="5"/>
      <c r="D45" s="5"/>
      <c r="E45" s="5"/>
      <c r="F45" s="5"/>
      <c r="G45" s="6"/>
      <c r="H45" s="6"/>
      <c r="I45" s="6"/>
      <c r="J45" s="6"/>
      <c r="K45" s="6"/>
      <c r="L45" s="6"/>
      <c r="M45" s="6"/>
      <c r="N45" s="6"/>
      <c r="O45" s="6"/>
      <c r="P45" s="6"/>
      <c r="Q45" s="6"/>
      <c r="R45" s="6"/>
      <c r="S45" s="6"/>
      <c r="T45" s="6"/>
      <c r="U45" s="6"/>
      <c r="V45" s="6"/>
      <c r="W45" s="6"/>
      <c r="X45" s="6"/>
      <c r="Y45" s="6"/>
      <c r="Z45" s="6"/>
    </row>
    <row r="46" spans="1:26" ht="12.75" customHeight="1">
      <c r="A46" s="5"/>
      <c r="B46" s="5"/>
      <c r="C46" s="5"/>
      <c r="D46" s="5"/>
      <c r="E46" s="5"/>
      <c r="F46" s="5"/>
      <c r="G46" s="6"/>
      <c r="H46" s="6"/>
      <c r="I46" s="6"/>
      <c r="J46" s="6"/>
      <c r="K46" s="6"/>
      <c r="L46" s="6"/>
      <c r="M46" s="6"/>
      <c r="N46" s="6"/>
      <c r="O46" s="6"/>
      <c r="P46" s="6"/>
      <c r="Q46" s="6"/>
      <c r="R46" s="6"/>
      <c r="S46" s="6"/>
      <c r="T46" s="6"/>
      <c r="U46" s="6"/>
      <c r="V46" s="6"/>
      <c r="W46" s="6"/>
      <c r="X46" s="6"/>
      <c r="Y46" s="6"/>
      <c r="Z46" s="6"/>
    </row>
    <row r="47" spans="1:26" ht="12.75" customHeight="1">
      <c r="A47" s="5"/>
      <c r="B47" s="5"/>
      <c r="C47" s="5"/>
      <c r="D47" s="5"/>
      <c r="E47" s="5"/>
      <c r="F47" s="5"/>
      <c r="G47" s="6"/>
      <c r="H47" s="6"/>
      <c r="I47" s="6"/>
      <c r="J47" s="6"/>
      <c r="K47" s="6"/>
      <c r="L47" s="6"/>
      <c r="M47" s="6"/>
      <c r="N47" s="6"/>
      <c r="O47" s="6"/>
      <c r="P47" s="6"/>
      <c r="Q47" s="6"/>
      <c r="R47" s="6"/>
      <c r="S47" s="6"/>
      <c r="T47" s="6"/>
      <c r="U47" s="6"/>
      <c r="V47" s="6"/>
      <c r="W47" s="6"/>
      <c r="X47" s="6"/>
      <c r="Y47" s="6"/>
      <c r="Z47" s="6"/>
    </row>
    <row r="48" spans="1:26" ht="12.75" customHeight="1">
      <c r="A48" s="5"/>
      <c r="B48" s="5"/>
      <c r="C48" s="5"/>
      <c r="D48" s="5"/>
      <c r="E48" s="5"/>
      <c r="F48" s="5"/>
      <c r="G48" s="6"/>
      <c r="H48" s="6"/>
      <c r="I48" s="6"/>
      <c r="J48" s="6"/>
      <c r="K48" s="6"/>
      <c r="L48" s="6"/>
      <c r="M48" s="6"/>
      <c r="N48" s="6"/>
      <c r="O48" s="6"/>
      <c r="P48" s="6"/>
      <c r="Q48" s="6"/>
      <c r="R48" s="6"/>
      <c r="S48" s="6"/>
      <c r="T48" s="6"/>
      <c r="U48" s="6"/>
      <c r="V48" s="6"/>
      <c r="W48" s="6"/>
      <c r="X48" s="6"/>
      <c r="Y48" s="6"/>
      <c r="Z48" s="6"/>
    </row>
    <row r="49" spans="1:26" ht="12.75" customHeight="1">
      <c r="A49" s="5"/>
      <c r="B49" s="5"/>
      <c r="C49" s="5"/>
      <c r="D49" s="5"/>
      <c r="E49" s="5"/>
      <c r="F49" s="5"/>
      <c r="G49" s="6"/>
      <c r="H49" s="6"/>
      <c r="I49" s="6"/>
      <c r="J49" s="6"/>
      <c r="K49" s="6"/>
      <c r="L49" s="6"/>
      <c r="M49" s="6"/>
      <c r="N49" s="6"/>
      <c r="O49" s="6"/>
      <c r="P49" s="6"/>
      <c r="Q49" s="6"/>
      <c r="R49" s="6"/>
      <c r="S49" s="6"/>
      <c r="T49" s="6"/>
      <c r="U49" s="6"/>
      <c r="V49" s="6"/>
      <c r="W49" s="6"/>
      <c r="X49" s="6"/>
      <c r="Y49" s="6"/>
      <c r="Z49" s="6"/>
    </row>
    <row r="50" spans="1:26" ht="12.75" customHeight="1">
      <c r="A50" s="5"/>
      <c r="B50" s="5"/>
      <c r="C50" s="5"/>
      <c r="D50" s="5"/>
      <c r="E50" s="5"/>
      <c r="F50" s="5"/>
      <c r="G50" s="6"/>
      <c r="H50" s="6"/>
      <c r="I50" s="6"/>
      <c r="J50" s="6"/>
      <c r="K50" s="6"/>
      <c r="L50" s="6"/>
      <c r="M50" s="6"/>
      <c r="N50" s="6"/>
      <c r="O50" s="6"/>
      <c r="P50" s="6"/>
      <c r="Q50" s="6"/>
      <c r="R50" s="6"/>
      <c r="S50" s="6"/>
      <c r="T50" s="6"/>
      <c r="U50" s="6"/>
      <c r="V50" s="6"/>
      <c r="W50" s="6"/>
      <c r="X50" s="6"/>
      <c r="Y50" s="6"/>
      <c r="Z50" s="6"/>
    </row>
    <row r="51" spans="1:26" ht="12.75" customHeight="1">
      <c r="A51" s="5"/>
      <c r="B51" s="5"/>
      <c r="C51" s="5"/>
      <c r="D51" s="5"/>
      <c r="E51" s="5"/>
      <c r="F51" s="5"/>
      <c r="G51" s="6"/>
      <c r="H51" s="6"/>
      <c r="I51" s="6"/>
      <c r="J51" s="6"/>
      <c r="K51" s="6"/>
      <c r="L51" s="6"/>
      <c r="M51" s="6"/>
      <c r="N51" s="6"/>
      <c r="O51" s="6"/>
      <c r="P51" s="6"/>
      <c r="Q51" s="6"/>
      <c r="R51" s="6"/>
      <c r="S51" s="6"/>
      <c r="T51" s="6"/>
      <c r="U51" s="6"/>
      <c r="V51" s="6"/>
      <c r="W51" s="6"/>
      <c r="X51" s="6"/>
      <c r="Y51" s="6"/>
      <c r="Z51" s="6"/>
    </row>
    <row r="52" spans="1:26" ht="12.75" customHeight="1">
      <c r="A52" s="5"/>
      <c r="B52" s="5"/>
      <c r="C52" s="5"/>
      <c r="D52" s="5"/>
      <c r="E52" s="5"/>
      <c r="F52" s="5"/>
      <c r="G52" s="6"/>
      <c r="H52" s="6"/>
      <c r="I52" s="6"/>
      <c r="J52" s="6"/>
      <c r="K52" s="6"/>
      <c r="L52" s="6"/>
      <c r="M52" s="6"/>
      <c r="N52" s="6"/>
      <c r="O52" s="6"/>
      <c r="P52" s="6"/>
      <c r="Q52" s="6"/>
      <c r="R52" s="6"/>
      <c r="S52" s="6"/>
      <c r="T52" s="6"/>
      <c r="U52" s="6"/>
      <c r="V52" s="6"/>
      <c r="W52" s="6"/>
      <c r="X52" s="6"/>
      <c r="Y52" s="6"/>
      <c r="Z52" s="6"/>
    </row>
    <row r="53" spans="1:26" ht="12.75" customHeight="1">
      <c r="A53" s="5"/>
      <c r="B53" s="5"/>
      <c r="C53" s="5"/>
      <c r="D53" s="5"/>
      <c r="E53" s="5"/>
      <c r="F53" s="5"/>
      <c r="G53" s="6"/>
      <c r="H53" s="6"/>
      <c r="I53" s="6"/>
      <c r="J53" s="6"/>
      <c r="K53" s="6"/>
      <c r="L53" s="6"/>
      <c r="M53" s="6"/>
      <c r="N53" s="6"/>
      <c r="O53" s="6"/>
      <c r="P53" s="6"/>
      <c r="Q53" s="6"/>
      <c r="R53" s="6"/>
      <c r="S53" s="6"/>
      <c r="T53" s="6"/>
      <c r="U53" s="6"/>
      <c r="V53" s="6"/>
      <c r="W53" s="6"/>
      <c r="X53" s="6"/>
      <c r="Y53" s="6"/>
      <c r="Z53" s="6"/>
    </row>
    <row r="54" spans="1:26" ht="12.75" customHeight="1">
      <c r="A54" s="5"/>
      <c r="B54" s="5"/>
      <c r="C54" s="5"/>
      <c r="D54" s="5"/>
      <c r="E54" s="5"/>
      <c r="F54" s="5"/>
      <c r="G54" s="6"/>
      <c r="H54" s="6"/>
      <c r="I54" s="6"/>
      <c r="J54" s="6"/>
      <c r="K54" s="6"/>
      <c r="L54" s="6"/>
      <c r="M54" s="6"/>
      <c r="N54" s="6"/>
      <c r="O54" s="6"/>
      <c r="P54" s="6"/>
      <c r="Q54" s="6"/>
      <c r="R54" s="6"/>
      <c r="S54" s="6"/>
      <c r="T54" s="6"/>
      <c r="U54" s="6"/>
      <c r="V54" s="6"/>
      <c r="W54" s="6"/>
      <c r="X54" s="6"/>
      <c r="Y54" s="6"/>
      <c r="Z54" s="6"/>
    </row>
    <row r="55" spans="1:26" ht="12.75" customHeight="1">
      <c r="A55" s="5"/>
      <c r="B55" s="5"/>
      <c r="C55" s="5"/>
      <c r="D55" s="5"/>
      <c r="E55" s="5"/>
      <c r="F55" s="5"/>
      <c r="G55" s="6"/>
      <c r="H55" s="6"/>
      <c r="I55" s="6"/>
      <c r="J55" s="6"/>
      <c r="K55" s="6"/>
      <c r="L55" s="6"/>
      <c r="M55" s="6"/>
      <c r="N55" s="6"/>
      <c r="O55" s="6"/>
      <c r="P55" s="6"/>
      <c r="Q55" s="6"/>
      <c r="R55" s="6"/>
      <c r="S55" s="6"/>
      <c r="T55" s="6"/>
      <c r="U55" s="6"/>
      <c r="V55" s="6"/>
      <c r="W55" s="6"/>
      <c r="X55" s="6"/>
      <c r="Y55" s="6"/>
      <c r="Z55" s="6"/>
    </row>
    <row r="56" spans="1:26" ht="12.75" customHeight="1">
      <c r="A56" s="5"/>
      <c r="B56" s="5"/>
      <c r="C56" s="5"/>
      <c r="D56" s="5"/>
      <c r="E56" s="5"/>
      <c r="F56" s="5"/>
      <c r="G56" s="6"/>
      <c r="H56" s="6"/>
      <c r="I56" s="6"/>
      <c r="J56" s="6"/>
      <c r="K56" s="6"/>
      <c r="L56" s="6"/>
      <c r="M56" s="6"/>
      <c r="N56" s="6"/>
      <c r="O56" s="6"/>
      <c r="P56" s="6"/>
      <c r="Q56" s="6"/>
      <c r="R56" s="6"/>
      <c r="S56" s="6"/>
      <c r="T56" s="6"/>
      <c r="U56" s="6"/>
      <c r="V56" s="6"/>
      <c r="W56" s="6"/>
      <c r="X56" s="6"/>
      <c r="Y56" s="6"/>
      <c r="Z56" s="6"/>
    </row>
    <row r="57" spans="1:26" ht="12.75" customHeight="1">
      <c r="A57" s="5"/>
      <c r="B57" s="5"/>
      <c r="C57" s="5"/>
      <c r="D57" s="5"/>
      <c r="E57" s="5"/>
      <c r="F57" s="5"/>
      <c r="G57" s="6"/>
      <c r="H57" s="6"/>
      <c r="I57" s="6"/>
      <c r="J57" s="6"/>
      <c r="K57" s="6"/>
      <c r="L57" s="6"/>
      <c r="M57" s="6"/>
      <c r="N57" s="6"/>
      <c r="O57" s="6"/>
      <c r="P57" s="6"/>
      <c r="Q57" s="6"/>
      <c r="R57" s="6"/>
      <c r="S57" s="6"/>
      <c r="T57" s="6"/>
      <c r="U57" s="6"/>
      <c r="V57" s="6"/>
      <c r="W57" s="6"/>
      <c r="X57" s="6"/>
      <c r="Y57" s="6"/>
      <c r="Z57" s="6"/>
    </row>
    <row r="58" spans="1:26" ht="12.75" customHeight="1">
      <c r="A58" s="5"/>
      <c r="B58" s="5"/>
      <c r="C58" s="5"/>
      <c r="D58" s="5"/>
      <c r="E58" s="5"/>
      <c r="F58" s="5"/>
      <c r="G58" s="6"/>
      <c r="H58" s="6"/>
      <c r="I58" s="6"/>
      <c r="J58" s="6"/>
      <c r="K58" s="6"/>
      <c r="L58" s="6"/>
      <c r="M58" s="6"/>
      <c r="N58" s="6"/>
      <c r="O58" s="6"/>
      <c r="P58" s="6"/>
      <c r="Q58" s="6"/>
      <c r="R58" s="6"/>
      <c r="S58" s="6"/>
      <c r="T58" s="6"/>
      <c r="U58" s="6"/>
      <c r="V58" s="6"/>
      <c r="W58" s="6"/>
      <c r="X58" s="6"/>
      <c r="Y58" s="6"/>
      <c r="Z58" s="6"/>
    </row>
    <row r="59" spans="1:26" ht="12.75" customHeight="1">
      <c r="A59" s="5"/>
      <c r="B59" s="5"/>
      <c r="C59" s="5"/>
      <c r="D59" s="5"/>
      <c r="E59" s="5"/>
      <c r="F59" s="5"/>
      <c r="G59" s="6"/>
      <c r="H59" s="6"/>
      <c r="I59" s="6"/>
      <c r="J59" s="6"/>
      <c r="K59" s="6"/>
      <c r="L59" s="6"/>
      <c r="M59" s="6"/>
      <c r="N59" s="6"/>
      <c r="O59" s="6"/>
      <c r="P59" s="6"/>
      <c r="Q59" s="6"/>
      <c r="R59" s="6"/>
      <c r="S59" s="6"/>
      <c r="T59" s="6"/>
      <c r="U59" s="6"/>
      <c r="V59" s="6"/>
      <c r="W59" s="6"/>
      <c r="X59" s="6"/>
      <c r="Y59" s="6"/>
      <c r="Z59" s="6"/>
    </row>
    <row r="60" spans="1:26" ht="12.75" customHeight="1">
      <c r="A60" s="5"/>
      <c r="B60" s="5"/>
      <c r="C60" s="5"/>
      <c r="D60" s="5"/>
      <c r="E60" s="5"/>
      <c r="F60" s="5"/>
      <c r="G60" s="6"/>
      <c r="H60" s="6"/>
      <c r="I60" s="6"/>
      <c r="J60" s="6"/>
      <c r="K60" s="6"/>
      <c r="L60" s="6"/>
      <c r="M60" s="6"/>
      <c r="N60" s="6"/>
      <c r="O60" s="6"/>
      <c r="P60" s="6"/>
      <c r="Q60" s="6"/>
      <c r="R60" s="6"/>
      <c r="S60" s="6"/>
      <c r="T60" s="6"/>
      <c r="U60" s="6"/>
      <c r="V60" s="6"/>
      <c r="W60" s="6"/>
      <c r="X60" s="6"/>
      <c r="Y60" s="6"/>
      <c r="Z60" s="6"/>
    </row>
    <row r="61" spans="1:26" ht="12.75" customHeight="1">
      <c r="A61" s="5"/>
      <c r="B61" s="5"/>
      <c r="C61" s="5"/>
      <c r="D61" s="5"/>
      <c r="E61" s="5"/>
      <c r="F61" s="5"/>
      <c r="G61" s="6"/>
      <c r="H61" s="6"/>
      <c r="I61" s="6"/>
      <c r="J61" s="6"/>
      <c r="K61" s="6"/>
      <c r="L61" s="6"/>
      <c r="M61" s="6"/>
      <c r="N61" s="6"/>
      <c r="O61" s="6"/>
      <c r="P61" s="6"/>
      <c r="Q61" s="6"/>
      <c r="R61" s="6"/>
      <c r="S61" s="6"/>
      <c r="T61" s="6"/>
      <c r="U61" s="6"/>
      <c r="V61" s="6"/>
      <c r="W61" s="6"/>
      <c r="X61" s="6"/>
      <c r="Y61" s="6"/>
      <c r="Z61" s="6"/>
    </row>
    <row r="62" spans="1:26" ht="12.75" customHeight="1">
      <c r="A62" s="5"/>
      <c r="B62" s="5"/>
      <c r="C62" s="5"/>
      <c r="D62" s="5"/>
      <c r="E62" s="5"/>
      <c r="F62" s="5"/>
      <c r="G62" s="6"/>
      <c r="H62" s="6"/>
      <c r="I62" s="6"/>
      <c r="J62" s="6"/>
      <c r="K62" s="6"/>
      <c r="L62" s="6"/>
      <c r="M62" s="6"/>
      <c r="N62" s="6"/>
      <c r="O62" s="6"/>
      <c r="P62" s="6"/>
      <c r="Q62" s="6"/>
      <c r="R62" s="6"/>
      <c r="S62" s="6"/>
      <c r="T62" s="6"/>
      <c r="U62" s="6"/>
      <c r="V62" s="6"/>
      <c r="W62" s="6"/>
      <c r="X62" s="6"/>
      <c r="Y62" s="6"/>
      <c r="Z62" s="6"/>
    </row>
    <row r="63" spans="1:26" ht="12.75" customHeight="1">
      <c r="A63" s="5"/>
      <c r="B63" s="5"/>
      <c r="C63" s="5"/>
      <c r="D63" s="5"/>
      <c r="E63" s="5"/>
      <c r="F63" s="5"/>
      <c r="G63" s="6"/>
      <c r="H63" s="6"/>
      <c r="I63" s="6"/>
      <c r="J63" s="6"/>
      <c r="K63" s="6"/>
      <c r="L63" s="6"/>
      <c r="M63" s="6"/>
      <c r="N63" s="6"/>
      <c r="O63" s="6"/>
      <c r="P63" s="6"/>
      <c r="Q63" s="6"/>
      <c r="R63" s="6"/>
      <c r="S63" s="6"/>
      <c r="T63" s="6"/>
      <c r="U63" s="6"/>
      <c r="V63" s="6"/>
      <c r="W63" s="6"/>
      <c r="X63" s="6"/>
      <c r="Y63" s="6"/>
      <c r="Z63" s="6"/>
    </row>
    <row r="64" spans="1:26" ht="12.75" customHeight="1">
      <c r="A64" s="5"/>
      <c r="B64" s="5"/>
      <c r="C64" s="5"/>
      <c r="D64" s="5"/>
      <c r="E64" s="5"/>
      <c r="F64" s="5"/>
      <c r="G64" s="6"/>
      <c r="H64" s="6"/>
      <c r="I64" s="6"/>
      <c r="J64" s="6"/>
      <c r="K64" s="6"/>
      <c r="L64" s="6"/>
      <c r="M64" s="6"/>
      <c r="N64" s="6"/>
      <c r="O64" s="6"/>
      <c r="P64" s="6"/>
      <c r="Q64" s="6"/>
      <c r="R64" s="6"/>
      <c r="S64" s="6"/>
      <c r="T64" s="6"/>
      <c r="U64" s="6"/>
      <c r="V64" s="6"/>
      <c r="W64" s="6"/>
      <c r="X64" s="6"/>
      <c r="Y64" s="6"/>
      <c r="Z64" s="6"/>
    </row>
    <row r="65" spans="1:26" ht="12.75" customHeight="1">
      <c r="A65" s="5"/>
      <c r="B65" s="5"/>
      <c r="C65" s="5"/>
      <c r="D65" s="5"/>
      <c r="E65" s="5"/>
      <c r="F65" s="5"/>
      <c r="G65" s="6"/>
      <c r="H65" s="6"/>
      <c r="I65" s="6"/>
      <c r="J65" s="6"/>
      <c r="K65" s="6"/>
      <c r="L65" s="6"/>
      <c r="M65" s="6"/>
      <c r="N65" s="6"/>
      <c r="O65" s="6"/>
      <c r="P65" s="6"/>
      <c r="Q65" s="6"/>
      <c r="R65" s="6"/>
      <c r="S65" s="6"/>
      <c r="T65" s="6"/>
      <c r="U65" s="6"/>
      <c r="V65" s="6"/>
      <c r="W65" s="6"/>
      <c r="X65" s="6"/>
      <c r="Y65" s="6"/>
      <c r="Z65" s="6"/>
    </row>
    <row r="66" spans="1:26" ht="12.75" customHeight="1">
      <c r="A66" s="5"/>
      <c r="B66" s="5"/>
      <c r="C66" s="5"/>
      <c r="D66" s="5"/>
      <c r="E66" s="5"/>
      <c r="F66" s="5"/>
      <c r="G66" s="6"/>
      <c r="H66" s="6"/>
      <c r="I66" s="6"/>
      <c r="J66" s="6"/>
      <c r="K66" s="6"/>
      <c r="L66" s="6"/>
      <c r="M66" s="6"/>
      <c r="N66" s="6"/>
      <c r="O66" s="6"/>
      <c r="P66" s="6"/>
      <c r="Q66" s="6"/>
      <c r="R66" s="6"/>
      <c r="S66" s="6"/>
      <c r="T66" s="6"/>
      <c r="U66" s="6"/>
      <c r="V66" s="6"/>
      <c r="W66" s="6"/>
      <c r="X66" s="6"/>
      <c r="Y66" s="6"/>
      <c r="Z66" s="6"/>
    </row>
    <row r="67" spans="1:26" ht="12.75" customHeight="1">
      <c r="A67" s="5"/>
      <c r="B67" s="5"/>
      <c r="C67" s="5"/>
      <c r="D67" s="5"/>
      <c r="E67" s="5"/>
      <c r="F67" s="5"/>
      <c r="G67" s="6"/>
      <c r="H67" s="6"/>
      <c r="I67" s="6"/>
      <c r="J67" s="6"/>
      <c r="K67" s="6"/>
      <c r="L67" s="6"/>
      <c r="M67" s="6"/>
      <c r="N67" s="6"/>
      <c r="O67" s="6"/>
      <c r="P67" s="6"/>
      <c r="Q67" s="6"/>
      <c r="R67" s="6"/>
      <c r="S67" s="6"/>
      <c r="T67" s="6"/>
      <c r="U67" s="6"/>
      <c r="V67" s="6"/>
      <c r="W67" s="6"/>
      <c r="X67" s="6"/>
      <c r="Y67" s="6"/>
      <c r="Z67" s="6"/>
    </row>
    <row r="68" spans="1:26" ht="12.75" customHeight="1">
      <c r="A68" s="5"/>
      <c r="B68" s="5"/>
      <c r="C68" s="5"/>
      <c r="D68" s="5"/>
      <c r="E68" s="5"/>
      <c r="F68" s="5"/>
      <c r="G68" s="6"/>
      <c r="H68" s="6"/>
      <c r="I68" s="6"/>
      <c r="J68" s="6"/>
      <c r="K68" s="6"/>
      <c r="L68" s="6"/>
      <c r="M68" s="6"/>
      <c r="N68" s="6"/>
      <c r="O68" s="6"/>
      <c r="P68" s="6"/>
      <c r="Q68" s="6"/>
      <c r="R68" s="6"/>
      <c r="S68" s="6"/>
      <c r="T68" s="6"/>
      <c r="U68" s="6"/>
      <c r="V68" s="6"/>
      <c r="W68" s="6"/>
      <c r="X68" s="6"/>
      <c r="Y68" s="6"/>
      <c r="Z68" s="6"/>
    </row>
    <row r="69" spans="1:26" ht="12.75" customHeight="1">
      <c r="A69" s="5"/>
      <c r="B69" s="5"/>
      <c r="C69" s="5"/>
      <c r="D69" s="5"/>
      <c r="E69" s="5"/>
      <c r="F69" s="5"/>
      <c r="G69" s="6"/>
      <c r="H69" s="6"/>
      <c r="I69" s="6"/>
      <c r="J69" s="6"/>
      <c r="K69" s="6"/>
      <c r="L69" s="6"/>
      <c r="M69" s="6"/>
      <c r="N69" s="6"/>
      <c r="O69" s="6"/>
      <c r="P69" s="6"/>
      <c r="Q69" s="6"/>
      <c r="R69" s="6"/>
      <c r="S69" s="6"/>
      <c r="T69" s="6"/>
      <c r="U69" s="6"/>
      <c r="V69" s="6"/>
      <c r="W69" s="6"/>
      <c r="X69" s="6"/>
      <c r="Y69" s="6"/>
      <c r="Z69" s="6"/>
    </row>
    <row r="70" spans="1:26" ht="12.75" customHeight="1">
      <c r="A70" s="5"/>
      <c r="B70" s="5"/>
      <c r="C70" s="5"/>
      <c r="D70" s="5"/>
      <c r="E70" s="5"/>
      <c r="F70" s="5"/>
      <c r="G70" s="6"/>
      <c r="H70" s="6"/>
      <c r="I70" s="6"/>
      <c r="J70" s="6"/>
      <c r="K70" s="6"/>
      <c r="L70" s="6"/>
      <c r="M70" s="6"/>
      <c r="N70" s="6"/>
      <c r="O70" s="6"/>
      <c r="P70" s="6"/>
      <c r="Q70" s="6"/>
      <c r="R70" s="6"/>
      <c r="S70" s="6"/>
      <c r="T70" s="6"/>
      <c r="U70" s="6"/>
      <c r="V70" s="6"/>
      <c r="W70" s="6"/>
      <c r="X70" s="6"/>
      <c r="Y70" s="6"/>
      <c r="Z70" s="6"/>
    </row>
    <row r="71" spans="1:26" ht="12.75" customHeight="1">
      <c r="A71" s="5"/>
      <c r="B71" s="5"/>
      <c r="C71" s="5"/>
      <c r="D71" s="5"/>
      <c r="E71" s="5"/>
      <c r="F71" s="5"/>
      <c r="G71" s="6"/>
      <c r="H71" s="6"/>
      <c r="I71" s="6"/>
      <c r="J71" s="6"/>
      <c r="K71" s="6"/>
      <c r="L71" s="6"/>
      <c r="M71" s="6"/>
      <c r="N71" s="6"/>
      <c r="O71" s="6"/>
      <c r="P71" s="6"/>
      <c r="Q71" s="6"/>
      <c r="R71" s="6"/>
      <c r="S71" s="6"/>
      <c r="T71" s="6"/>
      <c r="U71" s="6"/>
      <c r="V71" s="6"/>
      <c r="W71" s="6"/>
      <c r="X71" s="6"/>
      <c r="Y71" s="6"/>
      <c r="Z71" s="6"/>
    </row>
    <row r="72" spans="1:26" ht="12.75" customHeight="1">
      <c r="A72" s="5"/>
      <c r="B72" s="5"/>
      <c r="C72" s="5"/>
      <c r="D72" s="5"/>
      <c r="E72" s="5"/>
      <c r="F72" s="5"/>
      <c r="G72" s="6"/>
      <c r="H72" s="6"/>
      <c r="I72" s="6"/>
      <c r="J72" s="6"/>
      <c r="K72" s="6"/>
      <c r="L72" s="6"/>
      <c r="M72" s="6"/>
      <c r="N72" s="6"/>
      <c r="O72" s="6"/>
      <c r="P72" s="6"/>
      <c r="Q72" s="6"/>
      <c r="R72" s="6"/>
      <c r="S72" s="6"/>
      <c r="T72" s="6"/>
      <c r="U72" s="6"/>
      <c r="V72" s="6"/>
      <c r="W72" s="6"/>
      <c r="X72" s="6"/>
      <c r="Y72" s="6"/>
      <c r="Z72" s="6"/>
    </row>
    <row r="73" spans="1:26" ht="12.75" customHeight="1">
      <c r="A73" s="5"/>
      <c r="B73" s="5"/>
      <c r="C73" s="5"/>
      <c r="D73" s="5"/>
      <c r="E73" s="5"/>
      <c r="F73" s="5"/>
      <c r="G73" s="6"/>
      <c r="H73" s="6"/>
      <c r="I73" s="6"/>
      <c r="J73" s="6"/>
      <c r="K73" s="6"/>
      <c r="L73" s="6"/>
      <c r="M73" s="6"/>
      <c r="N73" s="6"/>
      <c r="O73" s="6"/>
      <c r="P73" s="6"/>
      <c r="Q73" s="6"/>
      <c r="R73" s="6"/>
      <c r="S73" s="6"/>
      <c r="T73" s="6"/>
      <c r="U73" s="6"/>
      <c r="V73" s="6"/>
      <c r="W73" s="6"/>
      <c r="X73" s="6"/>
      <c r="Y73" s="6"/>
      <c r="Z73" s="6"/>
    </row>
    <row r="74" spans="1:26" ht="12.75" customHeight="1">
      <c r="A74" s="5"/>
      <c r="B74" s="5"/>
      <c r="C74" s="5"/>
      <c r="D74" s="5"/>
      <c r="E74" s="5"/>
      <c r="F74" s="5"/>
      <c r="G74" s="6"/>
      <c r="H74" s="6"/>
      <c r="I74" s="6"/>
      <c r="J74" s="6"/>
      <c r="K74" s="6"/>
      <c r="L74" s="6"/>
      <c r="M74" s="6"/>
      <c r="N74" s="6"/>
      <c r="O74" s="6"/>
      <c r="P74" s="6"/>
      <c r="Q74" s="6"/>
      <c r="R74" s="6"/>
      <c r="S74" s="6"/>
      <c r="T74" s="6"/>
      <c r="U74" s="6"/>
      <c r="V74" s="6"/>
      <c r="W74" s="6"/>
      <c r="X74" s="6"/>
      <c r="Y74" s="6"/>
      <c r="Z74" s="6"/>
    </row>
    <row r="75" spans="1:26" ht="12.75" customHeight="1">
      <c r="A75" s="5"/>
      <c r="B75" s="5"/>
      <c r="C75" s="5"/>
      <c r="D75" s="5"/>
      <c r="E75" s="5"/>
      <c r="F75" s="5"/>
      <c r="G75" s="6"/>
      <c r="H75" s="6"/>
      <c r="I75" s="6"/>
      <c r="J75" s="6"/>
      <c r="K75" s="6"/>
      <c r="L75" s="6"/>
      <c r="M75" s="6"/>
      <c r="N75" s="6"/>
      <c r="O75" s="6"/>
      <c r="P75" s="6"/>
      <c r="Q75" s="6"/>
      <c r="R75" s="6"/>
      <c r="S75" s="6"/>
      <c r="T75" s="6"/>
      <c r="U75" s="6"/>
      <c r="V75" s="6"/>
      <c r="W75" s="6"/>
      <c r="X75" s="6"/>
      <c r="Y75" s="6"/>
      <c r="Z75" s="6"/>
    </row>
    <row r="76" spans="1:26" ht="12.75" customHeight="1">
      <c r="A76" s="5"/>
      <c r="B76" s="5"/>
      <c r="C76" s="5"/>
      <c r="D76" s="5"/>
      <c r="E76" s="5"/>
      <c r="F76" s="5"/>
      <c r="G76" s="6"/>
      <c r="H76" s="6"/>
      <c r="I76" s="6"/>
      <c r="J76" s="6"/>
      <c r="K76" s="6"/>
      <c r="L76" s="6"/>
      <c r="M76" s="6"/>
      <c r="N76" s="6"/>
      <c r="O76" s="6"/>
      <c r="P76" s="6"/>
      <c r="Q76" s="6"/>
      <c r="R76" s="6"/>
      <c r="S76" s="6"/>
      <c r="T76" s="6"/>
      <c r="U76" s="6"/>
      <c r="V76" s="6"/>
      <c r="W76" s="6"/>
      <c r="X76" s="6"/>
      <c r="Y76" s="6"/>
      <c r="Z76" s="6"/>
    </row>
    <row r="77" spans="1:26" ht="12.75" customHeight="1">
      <c r="A77" s="5"/>
      <c r="B77" s="5"/>
      <c r="C77" s="5"/>
      <c r="D77" s="5"/>
      <c r="E77" s="5"/>
      <c r="F77" s="5"/>
      <c r="G77" s="6"/>
      <c r="H77" s="6"/>
      <c r="I77" s="6"/>
      <c r="J77" s="6"/>
      <c r="K77" s="6"/>
      <c r="L77" s="6"/>
      <c r="M77" s="6"/>
      <c r="N77" s="6"/>
      <c r="O77" s="6"/>
      <c r="P77" s="6"/>
      <c r="Q77" s="6"/>
      <c r="R77" s="6"/>
      <c r="S77" s="6"/>
      <c r="T77" s="6"/>
      <c r="U77" s="6"/>
      <c r="V77" s="6"/>
      <c r="W77" s="6"/>
      <c r="X77" s="6"/>
      <c r="Y77" s="6"/>
      <c r="Z77" s="6"/>
    </row>
    <row r="78" spans="1:26" ht="12.75" customHeight="1">
      <c r="A78" s="5"/>
      <c r="B78" s="5"/>
      <c r="C78" s="5"/>
      <c r="D78" s="5"/>
      <c r="E78" s="5"/>
      <c r="F78" s="5"/>
      <c r="G78" s="6"/>
      <c r="H78" s="6"/>
      <c r="I78" s="6"/>
      <c r="J78" s="6"/>
      <c r="K78" s="6"/>
      <c r="L78" s="6"/>
      <c r="M78" s="6"/>
      <c r="N78" s="6"/>
      <c r="O78" s="6"/>
      <c r="P78" s="6"/>
      <c r="Q78" s="6"/>
      <c r="R78" s="6"/>
      <c r="S78" s="6"/>
      <c r="T78" s="6"/>
      <c r="U78" s="6"/>
      <c r="V78" s="6"/>
      <c r="W78" s="6"/>
      <c r="X78" s="6"/>
      <c r="Y78" s="6"/>
      <c r="Z78" s="6"/>
    </row>
    <row r="79" spans="1:26" ht="12.75" customHeight="1">
      <c r="A79" s="5"/>
      <c r="B79" s="5"/>
      <c r="C79" s="5"/>
      <c r="D79" s="5"/>
      <c r="E79" s="5"/>
      <c r="F79" s="5"/>
      <c r="G79" s="6"/>
      <c r="H79" s="6"/>
      <c r="I79" s="6"/>
      <c r="J79" s="6"/>
      <c r="K79" s="6"/>
      <c r="L79" s="6"/>
      <c r="M79" s="6"/>
      <c r="N79" s="6"/>
      <c r="O79" s="6"/>
      <c r="P79" s="6"/>
      <c r="Q79" s="6"/>
      <c r="R79" s="6"/>
      <c r="S79" s="6"/>
      <c r="T79" s="6"/>
      <c r="U79" s="6"/>
      <c r="V79" s="6"/>
      <c r="W79" s="6"/>
      <c r="X79" s="6"/>
      <c r="Y79" s="6"/>
      <c r="Z79" s="6"/>
    </row>
    <row r="80" spans="1:26" ht="12.75" customHeight="1">
      <c r="A80" s="5"/>
      <c r="B80" s="5"/>
      <c r="C80" s="5"/>
      <c r="D80" s="5"/>
      <c r="E80" s="5"/>
      <c r="F80" s="5"/>
      <c r="G80" s="6"/>
      <c r="H80" s="6"/>
      <c r="I80" s="6"/>
      <c r="J80" s="6"/>
      <c r="K80" s="6"/>
      <c r="L80" s="6"/>
      <c r="M80" s="6"/>
      <c r="N80" s="6"/>
      <c r="O80" s="6"/>
      <c r="P80" s="6"/>
      <c r="Q80" s="6"/>
      <c r="R80" s="6"/>
      <c r="S80" s="6"/>
      <c r="T80" s="6"/>
      <c r="U80" s="6"/>
      <c r="V80" s="6"/>
      <c r="W80" s="6"/>
      <c r="X80" s="6"/>
      <c r="Y80" s="6"/>
      <c r="Z80" s="6"/>
    </row>
    <row r="81" spans="1:26" ht="12.75" customHeight="1">
      <c r="A81" s="5"/>
      <c r="B81" s="5"/>
      <c r="C81" s="5"/>
      <c r="D81" s="5"/>
      <c r="E81" s="5"/>
      <c r="F81" s="5"/>
      <c r="G81" s="6"/>
      <c r="H81" s="6"/>
      <c r="I81" s="6"/>
      <c r="J81" s="6"/>
      <c r="K81" s="6"/>
      <c r="L81" s="6"/>
      <c r="M81" s="6"/>
      <c r="N81" s="6"/>
      <c r="O81" s="6"/>
      <c r="P81" s="6"/>
      <c r="Q81" s="6"/>
      <c r="R81" s="6"/>
      <c r="S81" s="6"/>
      <c r="T81" s="6"/>
      <c r="U81" s="6"/>
      <c r="V81" s="6"/>
      <c r="W81" s="6"/>
      <c r="X81" s="6"/>
      <c r="Y81" s="6"/>
      <c r="Z81" s="6"/>
    </row>
    <row r="82" spans="1:26" ht="12.75" customHeight="1">
      <c r="A82" s="5"/>
      <c r="B82" s="5"/>
      <c r="C82" s="5"/>
      <c r="D82" s="5"/>
      <c r="E82" s="5"/>
      <c r="F82" s="5"/>
      <c r="G82" s="6"/>
      <c r="H82" s="6"/>
      <c r="I82" s="6"/>
      <c r="J82" s="6"/>
      <c r="K82" s="6"/>
      <c r="L82" s="6"/>
      <c r="M82" s="6"/>
      <c r="N82" s="6"/>
      <c r="O82" s="6"/>
      <c r="P82" s="6"/>
      <c r="Q82" s="6"/>
      <c r="R82" s="6"/>
      <c r="S82" s="6"/>
      <c r="T82" s="6"/>
      <c r="U82" s="6"/>
      <c r="V82" s="6"/>
      <c r="W82" s="6"/>
      <c r="X82" s="6"/>
      <c r="Y82" s="6"/>
      <c r="Z82" s="6"/>
    </row>
    <row r="83" spans="1:26" ht="12.75" customHeight="1">
      <c r="A83" s="5"/>
      <c r="B83" s="5"/>
      <c r="C83" s="5"/>
      <c r="D83" s="5"/>
      <c r="E83" s="5"/>
      <c r="F83" s="5"/>
      <c r="G83" s="6"/>
      <c r="H83" s="6"/>
      <c r="I83" s="6"/>
      <c r="J83" s="6"/>
      <c r="K83" s="6"/>
      <c r="L83" s="6"/>
      <c r="M83" s="6"/>
      <c r="N83" s="6"/>
      <c r="O83" s="6"/>
      <c r="P83" s="6"/>
      <c r="Q83" s="6"/>
      <c r="R83" s="6"/>
      <c r="S83" s="6"/>
      <c r="T83" s="6"/>
      <c r="U83" s="6"/>
      <c r="V83" s="6"/>
      <c r="W83" s="6"/>
      <c r="X83" s="6"/>
      <c r="Y83" s="6"/>
      <c r="Z83" s="6"/>
    </row>
    <row r="84" spans="1:26" ht="12.75" customHeight="1">
      <c r="A84" s="5"/>
      <c r="B84" s="5"/>
      <c r="C84" s="5"/>
      <c r="D84" s="5"/>
      <c r="E84" s="5"/>
      <c r="F84" s="5"/>
      <c r="G84" s="6"/>
      <c r="H84" s="6"/>
      <c r="I84" s="6"/>
      <c r="J84" s="6"/>
      <c r="K84" s="6"/>
      <c r="L84" s="6"/>
      <c r="M84" s="6"/>
      <c r="N84" s="6"/>
      <c r="O84" s="6"/>
      <c r="P84" s="6"/>
      <c r="Q84" s="6"/>
      <c r="R84" s="6"/>
      <c r="S84" s="6"/>
      <c r="T84" s="6"/>
      <c r="U84" s="6"/>
      <c r="V84" s="6"/>
      <c r="W84" s="6"/>
      <c r="X84" s="6"/>
      <c r="Y84" s="6"/>
      <c r="Z84" s="6"/>
    </row>
    <row r="85" spans="1:26" ht="12.75" customHeight="1">
      <c r="A85" s="5"/>
      <c r="B85" s="5"/>
      <c r="C85" s="5"/>
      <c r="D85" s="5"/>
      <c r="E85" s="5"/>
      <c r="F85" s="5"/>
      <c r="G85" s="6"/>
      <c r="H85" s="6"/>
      <c r="I85" s="6"/>
      <c r="J85" s="6"/>
      <c r="K85" s="6"/>
      <c r="L85" s="6"/>
      <c r="M85" s="6"/>
      <c r="N85" s="6"/>
      <c r="O85" s="6"/>
      <c r="P85" s="6"/>
      <c r="Q85" s="6"/>
      <c r="R85" s="6"/>
      <c r="S85" s="6"/>
      <c r="T85" s="6"/>
      <c r="U85" s="6"/>
      <c r="V85" s="6"/>
      <c r="W85" s="6"/>
      <c r="X85" s="6"/>
      <c r="Y85" s="6"/>
      <c r="Z85" s="6"/>
    </row>
    <row r="86" spans="1:26" ht="12.75" customHeight="1">
      <c r="A86" s="5"/>
      <c r="B86" s="5"/>
      <c r="C86" s="5"/>
      <c r="D86" s="5"/>
      <c r="E86" s="5"/>
      <c r="F86" s="5"/>
      <c r="G86" s="6"/>
      <c r="H86" s="6"/>
      <c r="I86" s="6"/>
      <c r="J86" s="6"/>
      <c r="K86" s="6"/>
      <c r="L86" s="6"/>
      <c r="M86" s="6"/>
      <c r="N86" s="6"/>
      <c r="O86" s="6"/>
      <c r="P86" s="6"/>
      <c r="Q86" s="6"/>
      <c r="R86" s="6"/>
      <c r="S86" s="6"/>
      <c r="T86" s="6"/>
      <c r="U86" s="6"/>
      <c r="V86" s="6"/>
      <c r="W86" s="6"/>
      <c r="X86" s="6"/>
      <c r="Y86" s="6"/>
      <c r="Z86" s="6"/>
    </row>
    <row r="87" spans="1:26" ht="12.75" customHeight="1">
      <c r="A87" s="5"/>
      <c r="B87" s="5"/>
      <c r="C87" s="5"/>
      <c r="D87" s="5"/>
      <c r="E87" s="5"/>
      <c r="F87" s="5"/>
      <c r="G87" s="6"/>
      <c r="H87" s="6"/>
      <c r="I87" s="6"/>
      <c r="J87" s="6"/>
      <c r="K87" s="6"/>
      <c r="L87" s="6"/>
      <c r="M87" s="6"/>
      <c r="N87" s="6"/>
      <c r="O87" s="6"/>
      <c r="P87" s="6"/>
      <c r="Q87" s="6"/>
      <c r="R87" s="6"/>
      <c r="S87" s="6"/>
      <c r="T87" s="6"/>
      <c r="U87" s="6"/>
      <c r="V87" s="6"/>
      <c r="W87" s="6"/>
      <c r="X87" s="6"/>
      <c r="Y87" s="6"/>
      <c r="Z87" s="6"/>
    </row>
    <row r="88" spans="1:26" ht="12.75" customHeight="1">
      <c r="A88" s="5"/>
      <c r="B88" s="5"/>
      <c r="C88" s="5"/>
      <c r="D88" s="5"/>
      <c r="E88" s="5"/>
      <c r="F88" s="5"/>
      <c r="G88" s="6"/>
      <c r="H88" s="6"/>
      <c r="I88" s="6"/>
      <c r="J88" s="6"/>
      <c r="K88" s="6"/>
      <c r="L88" s="6"/>
      <c r="M88" s="6"/>
      <c r="N88" s="6"/>
      <c r="O88" s="6"/>
      <c r="P88" s="6"/>
      <c r="Q88" s="6"/>
      <c r="R88" s="6"/>
      <c r="S88" s="6"/>
      <c r="T88" s="6"/>
      <c r="U88" s="6"/>
      <c r="V88" s="6"/>
      <c r="W88" s="6"/>
      <c r="X88" s="6"/>
      <c r="Y88" s="6"/>
      <c r="Z88" s="6"/>
    </row>
    <row r="89" spans="1:26" ht="12.75" customHeight="1">
      <c r="A89" s="5"/>
      <c r="B89" s="5"/>
      <c r="C89" s="5"/>
      <c r="D89" s="5"/>
      <c r="E89" s="5"/>
      <c r="F89" s="5"/>
      <c r="G89" s="6"/>
      <c r="H89" s="6"/>
      <c r="I89" s="6"/>
      <c r="J89" s="6"/>
      <c r="K89" s="6"/>
      <c r="L89" s="6"/>
      <c r="M89" s="6"/>
      <c r="N89" s="6"/>
      <c r="O89" s="6"/>
      <c r="P89" s="6"/>
      <c r="Q89" s="6"/>
      <c r="R89" s="6"/>
      <c r="S89" s="6"/>
      <c r="T89" s="6"/>
      <c r="U89" s="6"/>
      <c r="V89" s="6"/>
      <c r="W89" s="6"/>
      <c r="X89" s="6"/>
      <c r="Y89" s="6"/>
      <c r="Z89" s="6"/>
    </row>
    <row r="90" spans="1:26" ht="12.75" customHeight="1">
      <c r="A90" s="5"/>
      <c r="B90" s="5"/>
      <c r="C90" s="5"/>
      <c r="D90" s="5"/>
      <c r="E90" s="5"/>
      <c r="F90" s="5"/>
      <c r="G90" s="6"/>
      <c r="H90" s="6"/>
      <c r="I90" s="6"/>
      <c r="J90" s="6"/>
      <c r="K90" s="6"/>
      <c r="L90" s="6"/>
      <c r="M90" s="6"/>
      <c r="N90" s="6"/>
      <c r="O90" s="6"/>
      <c r="P90" s="6"/>
      <c r="Q90" s="6"/>
      <c r="R90" s="6"/>
      <c r="S90" s="6"/>
      <c r="T90" s="6"/>
      <c r="U90" s="6"/>
      <c r="V90" s="6"/>
      <c r="W90" s="6"/>
      <c r="X90" s="6"/>
      <c r="Y90" s="6"/>
      <c r="Z90" s="6"/>
    </row>
    <row r="91" spans="1:26" ht="12.75" customHeight="1">
      <c r="A91" s="5"/>
      <c r="B91" s="5"/>
      <c r="C91" s="5"/>
      <c r="D91" s="5"/>
      <c r="E91" s="5"/>
      <c r="F91" s="5"/>
      <c r="G91" s="6"/>
      <c r="H91" s="6"/>
      <c r="I91" s="6"/>
      <c r="J91" s="6"/>
      <c r="K91" s="6"/>
      <c r="L91" s="6"/>
      <c r="M91" s="6"/>
      <c r="N91" s="6"/>
      <c r="O91" s="6"/>
      <c r="P91" s="6"/>
      <c r="Q91" s="6"/>
      <c r="R91" s="6"/>
      <c r="S91" s="6"/>
      <c r="T91" s="6"/>
      <c r="U91" s="6"/>
      <c r="V91" s="6"/>
      <c r="W91" s="6"/>
      <c r="X91" s="6"/>
      <c r="Y91" s="6"/>
      <c r="Z91" s="6"/>
    </row>
    <row r="92" spans="1:26" ht="12.75" customHeight="1">
      <c r="A92" s="5"/>
      <c r="B92" s="5"/>
      <c r="C92" s="5"/>
      <c r="D92" s="5"/>
      <c r="E92" s="5"/>
      <c r="F92" s="5"/>
      <c r="G92" s="6"/>
      <c r="H92" s="6"/>
      <c r="I92" s="6"/>
      <c r="J92" s="6"/>
      <c r="K92" s="6"/>
      <c r="L92" s="6"/>
      <c r="M92" s="6"/>
      <c r="N92" s="6"/>
      <c r="O92" s="6"/>
      <c r="P92" s="6"/>
      <c r="Q92" s="6"/>
      <c r="R92" s="6"/>
      <c r="S92" s="6"/>
      <c r="T92" s="6"/>
      <c r="U92" s="6"/>
      <c r="V92" s="6"/>
      <c r="W92" s="6"/>
      <c r="X92" s="6"/>
      <c r="Y92" s="6"/>
      <c r="Z92" s="6"/>
    </row>
    <row r="93" spans="1:26" ht="12.75" customHeight="1">
      <c r="A93" s="5"/>
      <c r="B93" s="5"/>
      <c r="C93" s="5"/>
      <c r="D93" s="5"/>
      <c r="E93" s="5"/>
      <c r="F93" s="5"/>
      <c r="G93" s="6"/>
      <c r="H93" s="6"/>
      <c r="I93" s="6"/>
      <c r="J93" s="6"/>
      <c r="K93" s="6"/>
      <c r="L93" s="6"/>
      <c r="M93" s="6"/>
      <c r="N93" s="6"/>
      <c r="O93" s="6"/>
      <c r="P93" s="6"/>
      <c r="Q93" s="6"/>
      <c r="R93" s="6"/>
      <c r="S93" s="6"/>
      <c r="T93" s="6"/>
      <c r="U93" s="6"/>
      <c r="V93" s="6"/>
      <c r="W93" s="6"/>
      <c r="X93" s="6"/>
      <c r="Y93" s="6"/>
      <c r="Z93" s="6"/>
    </row>
    <row r="94" spans="1:26" ht="12.75" customHeight="1">
      <c r="A94" s="5"/>
      <c r="B94" s="5"/>
      <c r="C94" s="5"/>
      <c r="D94" s="5"/>
      <c r="E94" s="5"/>
      <c r="F94" s="5"/>
      <c r="G94" s="6"/>
      <c r="H94" s="6"/>
      <c r="I94" s="6"/>
      <c r="J94" s="6"/>
      <c r="K94" s="6"/>
      <c r="L94" s="6"/>
      <c r="M94" s="6"/>
      <c r="N94" s="6"/>
      <c r="O94" s="6"/>
      <c r="P94" s="6"/>
      <c r="Q94" s="6"/>
      <c r="R94" s="6"/>
      <c r="S94" s="6"/>
      <c r="T94" s="6"/>
      <c r="U94" s="6"/>
      <c r="V94" s="6"/>
      <c r="W94" s="6"/>
      <c r="X94" s="6"/>
      <c r="Y94" s="6"/>
      <c r="Z94" s="6"/>
    </row>
    <row r="95" spans="1:26" ht="12.75" customHeight="1">
      <c r="A95" s="5"/>
      <c r="B95" s="5"/>
      <c r="C95" s="5"/>
      <c r="D95" s="5"/>
      <c r="E95" s="5"/>
      <c r="F95" s="5"/>
      <c r="G95" s="6"/>
      <c r="H95" s="6"/>
      <c r="I95" s="6"/>
      <c r="J95" s="6"/>
      <c r="K95" s="6"/>
      <c r="L95" s="6"/>
      <c r="M95" s="6"/>
      <c r="N95" s="6"/>
      <c r="O95" s="6"/>
      <c r="P95" s="6"/>
      <c r="Q95" s="6"/>
      <c r="R95" s="6"/>
      <c r="S95" s="6"/>
      <c r="T95" s="6"/>
      <c r="U95" s="6"/>
      <c r="V95" s="6"/>
      <c r="W95" s="6"/>
      <c r="X95" s="6"/>
      <c r="Y95" s="6"/>
      <c r="Z95" s="6"/>
    </row>
    <row r="96" spans="1:26" ht="12.75" customHeight="1">
      <c r="A96" s="5"/>
      <c r="B96" s="5"/>
      <c r="C96" s="5"/>
      <c r="D96" s="5"/>
      <c r="E96" s="5"/>
      <c r="F96" s="5"/>
      <c r="G96" s="6"/>
      <c r="H96" s="6"/>
      <c r="I96" s="6"/>
      <c r="J96" s="6"/>
      <c r="K96" s="6"/>
      <c r="L96" s="6"/>
      <c r="M96" s="6"/>
      <c r="N96" s="6"/>
      <c r="O96" s="6"/>
      <c r="P96" s="6"/>
      <c r="Q96" s="6"/>
      <c r="R96" s="6"/>
      <c r="S96" s="6"/>
      <c r="T96" s="6"/>
      <c r="U96" s="6"/>
      <c r="V96" s="6"/>
      <c r="W96" s="6"/>
      <c r="X96" s="6"/>
      <c r="Y96" s="6"/>
      <c r="Z96" s="6"/>
    </row>
    <row r="97" spans="1:26" ht="12.75" customHeight="1">
      <c r="A97" s="5"/>
      <c r="B97" s="5"/>
      <c r="C97" s="5"/>
      <c r="D97" s="5"/>
      <c r="E97" s="5"/>
      <c r="F97" s="5"/>
      <c r="G97" s="6"/>
      <c r="H97" s="6"/>
      <c r="I97" s="6"/>
      <c r="J97" s="6"/>
      <c r="K97" s="6"/>
      <c r="L97" s="6"/>
      <c r="M97" s="6"/>
      <c r="N97" s="6"/>
      <c r="O97" s="6"/>
      <c r="P97" s="6"/>
      <c r="Q97" s="6"/>
      <c r="R97" s="6"/>
      <c r="S97" s="6"/>
      <c r="T97" s="6"/>
      <c r="U97" s="6"/>
      <c r="V97" s="6"/>
      <c r="W97" s="6"/>
      <c r="X97" s="6"/>
      <c r="Y97" s="6"/>
      <c r="Z97" s="6"/>
    </row>
    <row r="98" spans="1:26" ht="12.75" customHeight="1">
      <c r="A98" s="5"/>
      <c r="B98" s="5"/>
      <c r="C98" s="5"/>
      <c r="D98" s="5"/>
      <c r="E98" s="5"/>
      <c r="F98" s="5"/>
      <c r="G98" s="6"/>
      <c r="H98" s="6"/>
      <c r="I98" s="6"/>
      <c r="J98" s="6"/>
      <c r="K98" s="6"/>
      <c r="L98" s="6"/>
      <c r="M98" s="6"/>
      <c r="N98" s="6"/>
      <c r="O98" s="6"/>
      <c r="P98" s="6"/>
      <c r="Q98" s="6"/>
      <c r="R98" s="6"/>
      <c r="S98" s="6"/>
      <c r="T98" s="6"/>
      <c r="U98" s="6"/>
      <c r="V98" s="6"/>
      <c r="W98" s="6"/>
      <c r="X98" s="6"/>
      <c r="Y98" s="6"/>
      <c r="Z98" s="6"/>
    </row>
    <row r="99" spans="1:26" ht="12.75" customHeight="1">
      <c r="A99" s="5"/>
      <c r="B99" s="5"/>
      <c r="C99" s="5"/>
      <c r="D99" s="5"/>
      <c r="E99" s="5"/>
      <c r="F99" s="5"/>
      <c r="G99" s="6"/>
      <c r="H99" s="6"/>
      <c r="I99" s="6"/>
      <c r="J99" s="6"/>
      <c r="K99" s="6"/>
      <c r="L99" s="6"/>
      <c r="M99" s="6"/>
      <c r="N99" s="6"/>
      <c r="O99" s="6"/>
      <c r="P99" s="6"/>
      <c r="Q99" s="6"/>
      <c r="R99" s="6"/>
      <c r="S99" s="6"/>
      <c r="T99" s="6"/>
      <c r="U99" s="6"/>
      <c r="V99" s="6"/>
      <c r="W99" s="6"/>
      <c r="X99" s="6"/>
      <c r="Y99" s="6"/>
      <c r="Z99" s="6"/>
    </row>
    <row r="100" spans="1:26" ht="12.75" customHeight="1">
      <c r="A100" s="5"/>
      <c r="B100" s="5"/>
      <c r="C100" s="5"/>
      <c r="D100" s="5"/>
      <c r="E100" s="5"/>
      <c r="F100" s="5"/>
      <c r="G100" s="6"/>
      <c r="H100" s="6"/>
      <c r="I100" s="6"/>
      <c r="J100" s="6"/>
      <c r="K100" s="6"/>
      <c r="L100" s="6"/>
      <c r="M100" s="6"/>
      <c r="N100" s="6"/>
      <c r="O100" s="6"/>
      <c r="P100" s="6"/>
      <c r="Q100" s="6"/>
      <c r="R100" s="6"/>
      <c r="S100" s="6"/>
      <c r="T100" s="6"/>
      <c r="U100" s="6"/>
      <c r="V100" s="6"/>
      <c r="W100" s="6"/>
      <c r="X100" s="6"/>
      <c r="Y100" s="6"/>
      <c r="Z100" s="6"/>
    </row>
    <row r="101" spans="1:26" ht="12.75" customHeight="1">
      <c r="A101" s="5"/>
      <c r="B101" s="5"/>
      <c r="C101" s="5"/>
      <c r="D101" s="5"/>
      <c r="E101" s="5"/>
      <c r="F101" s="5"/>
      <c r="G101" s="6"/>
      <c r="H101" s="6"/>
      <c r="I101" s="6"/>
      <c r="J101" s="6"/>
      <c r="K101" s="6"/>
      <c r="L101" s="6"/>
      <c r="M101" s="6"/>
      <c r="N101" s="6"/>
      <c r="O101" s="6"/>
      <c r="P101" s="6"/>
      <c r="Q101" s="6"/>
      <c r="R101" s="6"/>
      <c r="S101" s="6"/>
      <c r="T101" s="6"/>
      <c r="U101" s="6"/>
      <c r="V101" s="6"/>
      <c r="W101" s="6"/>
      <c r="X101" s="6"/>
      <c r="Y101" s="6"/>
      <c r="Z101" s="6"/>
    </row>
    <row r="102" spans="1:26" ht="12.75" customHeight="1">
      <c r="A102" s="5"/>
      <c r="B102" s="5"/>
      <c r="C102" s="5"/>
      <c r="D102" s="5"/>
      <c r="E102" s="5"/>
      <c r="F102" s="5"/>
      <c r="G102" s="6"/>
      <c r="H102" s="6"/>
      <c r="I102" s="6"/>
      <c r="J102" s="6"/>
      <c r="K102" s="6"/>
      <c r="L102" s="6"/>
      <c r="M102" s="6"/>
      <c r="N102" s="6"/>
      <c r="O102" s="6"/>
      <c r="P102" s="6"/>
      <c r="Q102" s="6"/>
      <c r="R102" s="6"/>
      <c r="S102" s="6"/>
      <c r="T102" s="6"/>
      <c r="U102" s="6"/>
      <c r="V102" s="6"/>
      <c r="W102" s="6"/>
      <c r="X102" s="6"/>
      <c r="Y102" s="6"/>
      <c r="Z102" s="6"/>
    </row>
    <row r="103" spans="1:26" ht="12.75" customHeight="1">
      <c r="A103" s="5"/>
      <c r="B103" s="5"/>
      <c r="C103" s="5"/>
      <c r="D103" s="5"/>
      <c r="E103" s="5"/>
      <c r="F103" s="5"/>
      <c r="G103" s="6"/>
      <c r="H103" s="6"/>
      <c r="I103" s="6"/>
      <c r="J103" s="6"/>
      <c r="K103" s="6"/>
      <c r="L103" s="6"/>
      <c r="M103" s="6"/>
      <c r="N103" s="6"/>
      <c r="O103" s="6"/>
      <c r="P103" s="6"/>
      <c r="Q103" s="6"/>
      <c r="R103" s="6"/>
      <c r="S103" s="6"/>
      <c r="T103" s="6"/>
      <c r="U103" s="6"/>
      <c r="V103" s="6"/>
      <c r="W103" s="6"/>
      <c r="X103" s="6"/>
      <c r="Y103" s="6"/>
      <c r="Z103" s="6"/>
    </row>
    <row r="104" spans="1:26" ht="12.75" customHeight="1">
      <c r="A104" s="5"/>
      <c r="B104" s="5"/>
      <c r="C104" s="5"/>
      <c r="D104" s="5"/>
      <c r="E104" s="5"/>
      <c r="F104" s="5"/>
      <c r="G104" s="6"/>
      <c r="H104" s="6"/>
      <c r="I104" s="6"/>
      <c r="J104" s="6"/>
      <c r="K104" s="6"/>
      <c r="L104" s="6"/>
      <c r="M104" s="6"/>
      <c r="N104" s="6"/>
      <c r="O104" s="6"/>
      <c r="P104" s="6"/>
      <c r="Q104" s="6"/>
      <c r="R104" s="6"/>
      <c r="S104" s="6"/>
      <c r="T104" s="6"/>
      <c r="U104" s="6"/>
      <c r="V104" s="6"/>
      <c r="W104" s="6"/>
      <c r="X104" s="6"/>
      <c r="Y104" s="6"/>
      <c r="Z104" s="6"/>
    </row>
    <row r="105" spans="1:26" ht="12.75" customHeight="1">
      <c r="A105" s="5"/>
      <c r="B105" s="5"/>
      <c r="C105" s="5"/>
      <c r="D105" s="5"/>
      <c r="E105" s="5"/>
      <c r="F105" s="5"/>
      <c r="G105" s="6"/>
      <c r="H105" s="6"/>
      <c r="I105" s="6"/>
      <c r="J105" s="6"/>
      <c r="K105" s="6"/>
      <c r="L105" s="6"/>
      <c r="M105" s="6"/>
      <c r="N105" s="6"/>
      <c r="O105" s="6"/>
      <c r="P105" s="6"/>
      <c r="Q105" s="6"/>
      <c r="R105" s="6"/>
      <c r="S105" s="6"/>
      <c r="T105" s="6"/>
      <c r="U105" s="6"/>
      <c r="V105" s="6"/>
      <c r="W105" s="6"/>
      <c r="X105" s="6"/>
      <c r="Y105" s="6"/>
      <c r="Z105" s="6"/>
    </row>
    <row r="106" spans="1:26" ht="12.75" customHeight="1">
      <c r="A106" s="5"/>
      <c r="B106" s="5"/>
      <c r="C106" s="5"/>
      <c r="D106" s="5"/>
      <c r="E106" s="5"/>
      <c r="F106" s="5"/>
      <c r="G106" s="6"/>
      <c r="H106" s="6"/>
      <c r="I106" s="6"/>
      <c r="J106" s="6"/>
      <c r="K106" s="6"/>
      <c r="L106" s="6"/>
      <c r="M106" s="6"/>
      <c r="N106" s="6"/>
      <c r="O106" s="6"/>
      <c r="P106" s="6"/>
      <c r="Q106" s="6"/>
      <c r="R106" s="6"/>
      <c r="S106" s="6"/>
      <c r="T106" s="6"/>
      <c r="U106" s="6"/>
      <c r="V106" s="6"/>
      <c r="W106" s="6"/>
      <c r="X106" s="6"/>
      <c r="Y106" s="6"/>
      <c r="Z106" s="6"/>
    </row>
    <row r="107" spans="1:26" ht="12.75" customHeight="1">
      <c r="A107" s="5"/>
      <c r="B107" s="5"/>
      <c r="C107" s="5"/>
      <c r="D107" s="5"/>
      <c r="E107" s="5"/>
      <c r="F107" s="5"/>
      <c r="G107" s="6"/>
      <c r="H107" s="6"/>
      <c r="I107" s="6"/>
      <c r="J107" s="6"/>
      <c r="K107" s="6"/>
      <c r="L107" s="6"/>
      <c r="M107" s="6"/>
      <c r="N107" s="6"/>
      <c r="O107" s="6"/>
      <c r="P107" s="6"/>
      <c r="Q107" s="6"/>
      <c r="R107" s="6"/>
      <c r="S107" s="6"/>
      <c r="T107" s="6"/>
      <c r="U107" s="6"/>
      <c r="V107" s="6"/>
      <c r="W107" s="6"/>
      <c r="X107" s="6"/>
      <c r="Y107" s="6"/>
      <c r="Z107" s="6"/>
    </row>
    <row r="108" spans="1:26" ht="12.75" customHeight="1">
      <c r="A108" s="5"/>
      <c r="B108" s="5"/>
      <c r="C108" s="5"/>
      <c r="D108" s="5"/>
      <c r="E108" s="5"/>
      <c r="F108" s="5"/>
      <c r="G108" s="6"/>
      <c r="H108" s="6"/>
      <c r="I108" s="6"/>
      <c r="J108" s="6"/>
      <c r="K108" s="6"/>
      <c r="L108" s="6"/>
      <c r="M108" s="6"/>
      <c r="N108" s="6"/>
      <c r="O108" s="6"/>
      <c r="P108" s="6"/>
      <c r="Q108" s="6"/>
      <c r="R108" s="6"/>
      <c r="S108" s="6"/>
      <c r="T108" s="6"/>
      <c r="U108" s="6"/>
      <c r="V108" s="6"/>
      <c r="W108" s="6"/>
      <c r="X108" s="6"/>
      <c r="Y108" s="6"/>
      <c r="Z108" s="6"/>
    </row>
    <row r="109" spans="1:26" ht="12.75" customHeight="1">
      <c r="A109" s="5"/>
      <c r="B109" s="5"/>
      <c r="C109" s="5"/>
      <c r="D109" s="5"/>
      <c r="E109" s="5"/>
      <c r="F109" s="5"/>
      <c r="G109" s="6"/>
      <c r="H109" s="6"/>
      <c r="I109" s="6"/>
      <c r="J109" s="6"/>
      <c r="K109" s="6"/>
      <c r="L109" s="6"/>
      <c r="M109" s="6"/>
      <c r="N109" s="6"/>
      <c r="O109" s="6"/>
      <c r="P109" s="6"/>
      <c r="Q109" s="6"/>
      <c r="R109" s="6"/>
      <c r="S109" s="6"/>
      <c r="T109" s="6"/>
      <c r="U109" s="6"/>
      <c r="V109" s="6"/>
      <c r="W109" s="6"/>
      <c r="X109" s="6"/>
      <c r="Y109" s="6"/>
      <c r="Z109" s="6"/>
    </row>
    <row r="110" spans="1:26" ht="12.75" customHeight="1">
      <c r="A110" s="5"/>
      <c r="B110" s="5"/>
      <c r="C110" s="5"/>
      <c r="D110" s="5"/>
      <c r="E110" s="5"/>
      <c r="F110" s="5"/>
      <c r="G110" s="6"/>
      <c r="H110" s="6"/>
      <c r="I110" s="6"/>
      <c r="J110" s="6"/>
      <c r="K110" s="6"/>
      <c r="L110" s="6"/>
      <c r="M110" s="6"/>
      <c r="N110" s="6"/>
      <c r="O110" s="6"/>
      <c r="P110" s="6"/>
      <c r="Q110" s="6"/>
      <c r="R110" s="6"/>
      <c r="S110" s="6"/>
      <c r="T110" s="6"/>
      <c r="U110" s="6"/>
      <c r="V110" s="6"/>
      <c r="W110" s="6"/>
      <c r="X110" s="6"/>
      <c r="Y110" s="6"/>
      <c r="Z110" s="6"/>
    </row>
    <row r="111" spans="1:26" ht="12.75" customHeight="1">
      <c r="A111" s="5"/>
      <c r="B111" s="5"/>
      <c r="C111" s="5"/>
      <c r="D111" s="5"/>
      <c r="E111" s="5"/>
      <c r="F111" s="5"/>
      <c r="G111" s="6"/>
      <c r="H111" s="6"/>
      <c r="I111" s="6"/>
      <c r="J111" s="6"/>
      <c r="K111" s="6"/>
      <c r="L111" s="6"/>
      <c r="M111" s="6"/>
      <c r="N111" s="6"/>
      <c r="O111" s="6"/>
      <c r="P111" s="6"/>
      <c r="Q111" s="6"/>
      <c r="R111" s="6"/>
      <c r="S111" s="6"/>
      <c r="T111" s="6"/>
      <c r="U111" s="6"/>
      <c r="V111" s="6"/>
      <c r="W111" s="6"/>
      <c r="X111" s="6"/>
      <c r="Y111" s="6"/>
      <c r="Z111" s="6"/>
    </row>
    <row r="112" spans="1:26" ht="12.75" customHeight="1">
      <c r="A112" s="5"/>
      <c r="B112" s="5"/>
      <c r="C112" s="5"/>
      <c r="D112" s="5"/>
      <c r="E112" s="5"/>
      <c r="F112" s="5"/>
      <c r="G112" s="6"/>
      <c r="H112" s="6"/>
      <c r="I112" s="6"/>
      <c r="J112" s="6"/>
      <c r="K112" s="6"/>
      <c r="L112" s="6"/>
      <c r="M112" s="6"/>
      <c r="N112" s="6"/>
      <c r="O112" s="6"/>
      <c r="P112" s="6"/>
      <c r="Q112" s="6"/>
      <c r="R112" s="6"/>
      <c r="S112" s="6"/>
      <c r="T112" s="6"/>
      <c r="U112" s="6"/>
      <c r="V112" s="6"/>
      <c r="W112" s="6"/>
      <c r="X112" s="6"/>
      <c r="Y112" s="6"/>
      <c r="Z112" s="6"/>
    </row>
    <row r="113" spans="1:26" ht="12.75" customHeight="1">
      <c r="A113" s="5"/>
      <c r="B113" s="5"/>
      <c r="C113" s="5"/>
      <c r="D113" s="5"/>
      <c r="E113" s="5"/>
      <c r="F113" s="5"/>
      <c r="G113" s="6"/>
      <c r="H113" s="6"/>
      <c r="I113" s="6"/>
      <c r="J113" s="6"/>
      <c r="K113" s="6"/>
      <c r="L113" s="6"/>
      <c r="M113" s="6"/>
      <c r="N113" s="6"/>
      <c r="O113" s="6"/>
      <c r="P113" s="6"/>
      <c r="Q113" s="6"/>
      <c r="R113" s="6"/>
      <c r="S113" s="6"/>
      <c r="T113" s="6"/>
      <c r="U113" s="6"/>
      <c r="V113" s="6"/>
      <c r="W113" s="6"/>
      <c r="X113" s="6"/>
      <c r="Y113" s="6"/>
      <c r="Z113" s="6"/>
    </row>
    <row r="114" spans="1:26" ht="12.75" customHeight="1">
      <c r="A114" s="5"/>
      <c r="B114" s="5"/>
      <c r="C114" s="5"/>
      <c r="D114" s="5"/>
      <c r="E114" s="5"/>
      <c r="F114" s="5"/>
      <c r="G114" s="6"/>
      <c r="H114" s="6"/>
      <c r="I114" s="6"/>
      <c r="J114" s="6"/>
      <c r="K114" s="6"/>
      <c r="L114" s="6"/>
      <c r="M114" s="6"/>
      <c r="N114" s="6"/>
      <c r="O114" s="6"/>
      <c r="P114" s="6"/>
      <c r="Q114" s="6"/>
      <c r="R114" s="6"/>
      <c r="S114" s="6"/>
      <c r="T114" s="6"/>
      <c r="U114" s="6"/>
      <c r="V114" s="6"/>
      <c r="W114" s="6"/>
      <c r="X114" s="6"/>
      <c r="Y114" s="6"/>
      <c r="Z114" s="6"/>
    </row>
    <row r="115" spans="1:26" ht="12.75" customHeight="1">
      <c r="A115" s="5"/>
      <c r="B115" s="5"/>
      <c r="C115" s="5"/>
      <c r="D115" s="5"/>
      <c r="E115" s="5"/>
      <c r="F115" s="5"/>
      <c r="G115" s="6"/>
      <c r="H115" s="6"/>
      <c r="I115" s="6"/>
      <c r="J115" s="6"/>
      <c r="K115" s="6"/>
      <c r="L115" s="6"/>
      <c r="M115" s="6"/>
      <c r="N115" s="6"/>
      <c r="O115" s="6"/>
      <c r="P115" s="6"/>
      <c r="Q115" s="6"/>
      <c r="R115" s="6"/>
      <c r="S115" s="6"/>
      <c r="T115" s="6"/>
      <c r="U115" s="6"/>
      <c r="V115" s="6"/>
      <c r="W115" s="6"/>
      <c r="X115" s="6"/>
      <c r="Y115" s="6"/>
      <c r="Z115" s="6"/>
    </row>
    <row r="116" spans="1:26" ht="12.75" customHeight="1">
      <c r="A116" s="5"/>
      <c r="B116" s="5"/>
      <c r="C116" s="5"/>
      <c r="D116" s="5"/>
      <c r="E116" s="5"/>
      <c r="F116" s="5"/>
      <c r="G116" s="6"/>
      <c r="H116" s="6"/>
      <c r="I116" s="6"/>
      <c r="J116" s="6"/>
      <c r="K116" s="6"/>
      <c r="L116" s="6"/>
      <c r="M116" s="6"/>
      <c r="N116" s="6"/>
      <c r="O116" s="6"/>
      <c r="P116" s="6"/>
      <c r="Q116" s="6"/>
      <c r="R116" s="6"/>
      <c r="S116" s="6"/>
      <c r="T116" s="6"/>
      <c r="U116" s="6"/>
      <c r="V116" s="6"/>
      <c r="W116" s="6"/>
      <c r="X116" s="6"/>
      <c r="Y116" s="6"/>
      <c r="Z116" s="6"/>
    </row>
    <row r="117" spans="1:26" ht="12.75" customHeight="1">
      <c r="A117" s="5"/>
      <c r="B117" s="5"/>
      <c r="C117" s="5"/>
      <c r="D117" s="5"/>
      <c r="E117" s="5"/>
      <c r="F117" s="5"/>
      <c r="G117" s="6"/>
      <c r="H117" s="6"/>
      <c r="I117" s="6"/>
      <c r="J117" s="6"/>
      <c r="K117" s="6"/>
      <c r="L117" s="6"/>
      <c r="M117" s="6"/>
      <c r="N117" s="6"/>
      <c r="O117" s="6"/>
      <c r="P117" s="6"/>
      <c r="Q117" s="6"/>
      <c r="R117" s="6"/>
      <c r="S117" s="6"/>
      <c r="T117" s="6"/>
      <c r="U117" s="6"/>
      <c r="V117" s="6"/>
      <c r="W117" s="6"/>
      <c r="X117" s="6"/>
      <c r="Y117" s="6"/>
      <c r="Z117" s="6"/>
    </row>
    <row r="118" spans="1:26" ht="12.75" customHeight="1">
      <c r="A118" s="5"/>
      <c r="B118" s="5"/>
      <c r="C118" s="5"/>
      <c r="D118" s="5"/>
      <c r="E118" s="5"/>
      <c r="F118" s="5"/>
      <c r="G118" s="6"/>
      <c r="H118" s="6"/>
      <c r="I118" s="6"/>
      <c r="J118" s="6"/>
      <c r="K118" s="6"/>
      <c r="L118" s="6"/>
      <c r="M118" s="6"/>
      <c r="N118" s="6"/>
      <c r="O118" s="6"/>
      <c r="P118" s="6"/>
      <c r="Q118" s="6"/>
      <c r="R118" s="6"/>
      <c r="S118" s="6"/>
      <c r="T118" s="6"/>
      <c r="U118" s="6"/>
      <c r="V118" s="6"/>
      <c r="W118" s="6"/>
      <c r="X118" s="6"/>
      <c r="Y118" s="6"/>
      <c r="Z118" s="6"/>
    </row>
    <row r="119" spans="1:26" ht="12.75" customHeight="1">
      <c r="A119" s="5"/>
      <c r="B119" s="5"/>
      <c r="C119" s="5"/>
      <c r="D119" s="5"/>
      <c r="E119" s="5"/>
      <c r="F119" s="5"/>
      <c r="G119" s="6"/>
      <c r="H119" s="6"/>
      <c r="I119" s="6"/>
      <c r="J119" s="6"/>
      <c r="K119" s="6"/>
      <c r="L119" s="6"/>
      <c r="M119" s="6"/>
      <c r="N119" s="6"/>
      <c r="O119" s="6"/>
      <c r="P119" s="6"/>
      <c r="Q119" s="6"/>
      <c r="R119" s="6"/>
      <c r="S119" s="6"/>
      <c r="T119" s="6"/>
      <c r="U119" s="6"/>
      <c r="V119" s="6"/>
      <c r="W119" s="6"/>
      <c r="X119" s="6"/>
      <c r="Y119" s="6"/>
      <c r="Z119" s="6"/>
    </row>
    <row r="120" spans="1:26" ht="12.75" customHeight="1">
      <c r="A120" s="5"/>
      <c r="B120" s="5"/>
      <c r="C120" s="5"/>
      <c r="D120" s="5"/>
      <c r="E120" s="5"/>
      <c r="F120" s="5"/>
      <c r="G120" s="6"/>
      <c r="H120" s="6"/>
      <c r="I120" s="6"/>
      <c r="J120" s="6"/>
      <c r="K120" s="6"/>
      <c r="L120" s="6"/>
      <c r="M120" s="6"/>
      <c r="N120" s="6"/>
      <c r="O120" s="6"/>
      <c r="P120" s="6"/>
      <c r="Q120" s="6"/>
      <c r="R120" s="6"/>
      <c r="S120" s="6"/>
      <c r="T120" s="6"/>
      <c r="U120" s="6"/>
      <c r="V120" s="6"/>
      <c r="W120" s="6"/>
      <c r="X120" s="6"/>
      <c r="Y120" s="6"/>
      <c r="Z120" s="6"/>
    </row>
    <row r="121" spans="1:26" ht="12.7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6.85546875" customWidth="1"/>
    <col min="2" max="2" width="8" customWidth="1"/>
    <col min="3" max="3" width="10.5703125" customWidth="1"/>
    <col min="4" max="6" width="8" customWidth="1"/>
    <col min="7" max="7" width="10.7109375" customWidth="1"/>
    <col min="8" max="22" width="8" customWidth="1"/>
    <col min="23" max="26" width="16" customWidth="1"/>
  </cols>
  <sheetData>
    <row r="1" spans="1:26" ht="12.75" customHeight="1">
      <c r="A1" s="36" t="s">
        <v>0</v>
      </c>
      <c r="B1" s="85">
        <v>37821</v>
      </c>
      <c r="C1" s="83"/>
      <c r="D1" s="83"/>
      <c r="E1" s="83"/>
      <c r="F1" s="83"/>
      <c r="G1" s="83"/>
      <c r="H1" s="83"/>
      <c r="I1" s="83"/>
      <c r="J1" s="83"/>
      <c r="K1" s="83"/>
      <c r="L1" s="83"/>
      <c r="M1" s="6"/>
      <c r="N1" s="6"/>
      <c r="O1" s="6"/>
      <c r="P1" s="6"/>
      <c r="Q1" s="6"/>
      <c r="R1" s="6"/>
      <c r="S1" s="6"/>
      <c r="T1" s="6"/>
      <c r="U1" s="6"/>
      <c r="V1" s="6"/>
      <c r="W1" s="6"/>
      <c r="X1" s="6"/>
      <c r="Y1" s="6"/>
      <c r="Z1" s="6"/>
    </row>
    <row r="2" spans="1:26" ht="12.75" customHeight="1">
      <c r="A2" s="40" t="s">
        <v>92</v>
      </c>
      <c r="B2" s="5"/>
      <c r="C2" s="5"/>
      <c r="D2" s="6"/>
      <c r="E2" s="65"/>
      <c r="F2" s="6"/>
      <c r="G2" s="5"/>
      <c r="H2" s="6"/>
      <c r="I2" s="65"/>
      <c r="J2" s="6"/>
      <c r="K2" s="65"/>
      <c r="L2" s="67"/>
      <c r="M2" s="6"/>
      <c r="N2" s="6"/>
      <c r="O2" s="6"/>
      <c r="P2" s="6"/>
      <c r="Q2" s="6"/>
      <c r="R2" s="6"/>
      <c r="S2" s="6"/>
      <c r="T2" s="6"/>
      <c r="U2" s="6"/>
      <c r="V2" s="6"/>
      <c r="W2" s="6"/>
      <c r="X2" s="6"/>
      <c r="Y2" s="6"/>
      <c r="Z2" s="6"/>
    </row>
    <row r="3" spans="1:26" ht="12.75" customHeight="1">
      <c r="A3" s="4" t="s">
        <v>3</v>
      </c>
      <c r="B3" s="4" t="s">
        <v>93</v>
      </c>
      <c r="C3" s="7" t="s">
        <v>562</v>
      </c>
      <c r="D3" s="7" t="s">
        <v>564</v>
      </c>
      <c r="E3" s="7" t="s">
        <v>96</v>
      </c>
      <c r="F3" s="7" t="s">
        <v>294</v>
      </c>
      <c r="G3" s="7" t="s">
        <v>558</v>
      </c>
      <c r="H3" s="7" t="s">
        <v>472</v>
      </c>
      <c r="I3" s="7" t="s">
        <v>404</v>
      </c>
      <c r="J3" s="7" t="s">
        <v>570</v>
      </c>
      <c r="K3" s="7" t="s">
        <v>559</v>
      </c>
      <c r="L3" s="7" t="s">
        <v>113</v>
      </c>
      <c r="M3" s="6"/>
      <c r="N3" s="6"/>
      <c r="O3" s="6"/>
      <c r="P3" s="6"/>
      <c r="Q3" s="6"/>
      <c r="R3" s="6"/>
      <c r="S3" s="6"/>
      <c r="T3" s="6"/>
      <c r="U3" s="6"/>
      <c r="V3" s="6"/>
      <c r="W3" s="6"/>
      <c r="X3" s="6"/>
      <c r="Y3" s="6"/>
      <c r="Z3" s="6"/>
    </row>
    <row r="4" spans="1:26" ht="12.75" customHeight="1">
      <c r="A4" s="4" t="s">
        <v>7</v>
      </c>
      <c r="B4" s="5">
        <f t="shared" ref="B4:B6" si="0">SUM(C4:L4)</f>
        <v>3</v>
      </c>
      <c r="C4" s="5"/>
      <c r="D4" s="6"/>
      <c r="E4" s="6"/>
      <c r="F4" s="5">
        <v>3</v>
      </c>
      <c r="G4" s="5"/>
      <c r="H4" s="6"/>
      <c r="I4" s="6"/>
      <c r="J4" s="6"/>
      <c r="K4" s="6"/>
      <c r="L4" s="6"/>
      <c r="M4" s="6"/>
      <c r="N4" s="6"/>
      <c r="O4" s="6"/>
      <c r="P4" s="6"/>
      <c r="Q4" s="6"/>
      <c r="R4" s="6"/>
      <c r="S4" s="6"/>
      <c r="T4" s="6"/>
      <c r="U4" s="6"/>
      <c r="V4" s="6"/>
      <c r="W4" s="6"/>
      <c r="X4" s="6"/>
      <c r="Y4" s="6"/>
      <c r="Z4" s="6"/>
    </row>
    <row r="5" spans="1:26" ht="12.75" customHeight="1">
      <c r="A5" s="4" t="s">
        <v>8</v>
      </c>
      <c r="B5" s="5">
        <f t="shared" si="0"/>
        <v>1</v>
      </c>
      <c r="C5" s="5"/>
      <c r="D5" s="6"/>
      <c r="E5" s="6"/>
      <c r="F5" s="6"/>
      <c r="G5" s="5">
        <v>1</v>
      </c>
      <c r="H5" s="6"/>
      <c r="I5" s="6"/>
      <c r="J5" s="6"/>
      <c r="K5" s="6"/>
      <c r="L5" s="6"/>
      <c r="M5" s="6"/>
      <c r="N5" s="6"/>
      <c r="O5" s="6"/>
      <c r="P5" s="6"/>
      <c r="Q5" s="6"/>
      <c r="R5" s="6"/>
      <c r="S5" s="6"/>
      <c r="T5" s="6"/>
      <c r="U5" s="6"/>
      <c r="V5" s="6"/>
      <c r="W5" s="6"/>
      <c r="X5" s="6"/>
      <c r="Y5" s="6"/>
      <c r="Z5" s="6"/>
    </row>
    <row r="6" spans="1:26" ht="12.75" customHeight="1">
      <c r="A6" s="5" t="s">
        <v>9</v>
      </c>
      <c r="B6" s="5">
        <f t="shared" si="0"/>
        <v>0</v>
      </c>
      <c r="C6" s="5"/>
      <c r="D6" s="6"/>
      <c r="E6" s="6"/>
      <c r="F6" s="6"/>
      <c r="G6" s="5"/>
      <c r="H6" s="6"/>
      <c r="I6" s="6"/>
      <c r="J6" s="6"/>
      <c r="K6" s="6"/>
      <c r="L6" s="6"/>
      <c r="M6" s="6"/>
      <c r="N6" s="6"/>
      <c r="O6" s="6"/>
      <c r="P6" s="6"/>
      <c r="Q6" s="6"/>
      <c r="R6" s="6"/>
      <c r="S6" s="6"/>
      <c r="T6" s="6"/>
      <c r="U6" s="6"/>
      <c r="V6" s="6"/>
      <c r="W6" s="6"/>
      <c r="X6" s="6"/>
      <c r="Y6" s="6"/>
      <c r="Z6" s="6"/>
    </row>
    <row r="7" spans="1:26" ht="6.75" customHeight="1">
      <c r="A7" s="5"/>
      <c r="B7" s="5"/>
      <c r="C7" s="5"/>
      <c r="D7" s="6"/>
      <c r="E7" s="6"/>
      <c r="F7" s="6"/>
      <c r="G7" s="5"/>
      <c r="H7" s="6"/>
      <c r="I7" s="6"/>
      <c r="J7" s="6"/>
      <c r="K7" s="6"/>
      <c r="L7" s="6"/>
      <c r="M7" s="6"/>
      <c r="N7" s="6"/>
      <c r="O7" s="6"/>
      <c r="P7" s="6"/>
      <c r="Q7" s="6"/>
      <c r="R7" s="6"/>
      <c r="S7" s="6"/>
      <c r="T7" s="6"/>
      <c r="U7" s="6"/>
      <c r="V7" s="6"/>
      <c r="W7" s="6"/>
      <c r="X7" s="6"/>
      <c r="Y7" s="6"/>
      <c r="Z7" s="6"/>
    </row>
    <row r="8" spans="1:26" ht="12.75" customHeight="1">
      <c r="A8" s="5" t="s">
        <v>10</v>
      </c>
      <c r="B8" s="5">
        <f t="shared" ref="B8:B12" si="1">SUM(C8:L8)</f>
        <v>0</v>
      </c>
      <c r="C8" s="5"/>
      <c r="D8" s="6"/>
      <c r="E8" s="6"/>
      <c r="F8" s="6"/>
      <c r="G8" s="5"/>
      <c r="H8" s="6"/>
      <c r="I8" s="6"/>
      <c r="J8" s="6"/>
      <c r="K8" s="6"/>
      <c r="L8" s="6"/>
      <c r="M8" s="6"/>
      <c r="N8" s="6"/>
      <c r="O8" s="6"/>
      <c r="P8" s="6"/>
      <c r="Q8" s="6"/>
      <c r="R8" s="6"/>
      <c r="S8" s="6"/>
      <c r="T8" s="6"/>
      <c r="U8" s="6"/>
      <c r="V8" s="6"/>
      <c r="W8" s="6"/>
      <c r="X8" s="6"/>
      <c r="Y8" s="6"/>
      <c r="Z8" s="6"/>
    </row>
    <row r="9" spans="1:26" ht="12.75" customHeight="1">
      <c r="A9" s="4" t="s">
        <v>11</v>
      </c>
      <c r="B9" s="5">
        <f t="shared" si="1"/>
        <v>12</v>
      </c>
      <c r="C9" s="5">
        <v>1</v>
      </c>
      <c r="D9" s="6"/>
      <c r="E9" s="6"/>
      <c r="F9" s="5">
        <v>1</v>
      </c>
      <c r="G9" s="5">
        <v>4</v>
      </c>
      <c r="H9" s="5">
        <v>2</v>
      </c>
      <c r="I9" s="6"/>
      <c r="J9" s="6"/>
      <c r="K9" s="6"/>
      <c r="L9" s="5">
        <v>4</v>
      </c>
      <c r="M9" s="6"/>
      <c r="N9" s="6"/>
      <c r="O9" s="6"/>
      <c r="P9" s="6"/>
      <c r="Q9" s="6"/>
      <c r="R9" s="6"/>
      <c r="S9" s="6"/>
      <c r="T9" s="6"/>
      <c r="U9" s="6"/>
      <c r="V9" s="6"/>
      <c r="W9" s="6"/>
      <c r="X9" s="6"/>
      <c r="Y9" s="6"/>
      <c r="Z9" s="6"/>
    </row>
    <row r="10" spans="1:26" ht="12.75" customHeight="1">
      <c r="A10" s="5" t="s">
        <v>12</v>
      </c>
      <c r="B10" s="5">
        <f t="shared" si="1"/>
        <v>0</v>
      </c>
      <c r="C10" s="5"/>
      <c r="D10" s="6"/>
      <c r="E10" s="6"/>
      <c r="F10" s="6"/>
      <c r="G10" s="5"/>
      <c r="H10" s="6"/>
      <c r="I10" s="6"/>
      <c r="J10" s="6"/>
      <c r="K10" s="6"/>
      <c r="L10" s="6"/>
      <c r="M10" s="6"/>
      <c r="N10" s="6"/>
      <c r="O10" s="6"/>
      <c r="P10" s="6"/>
      <c r="Q10" s="6"/>
      <c r="R10" s="6"/>
      <c r="S10" s="6"/>
      <c r="T10" s="6"/>
      <c r="U10" s="6"/>
      <c r="V10" s="6"/>
      <c r="W10" s="6"/>
      <c r="X10" s="6"/>
      <c r="Y10" s="6"/>
      <c r="Z10" s="6"/>
    </row>
    <row r="11" spans="1:26" ht="12.75" customHeight="1">
      <c r="A11" s="4" t="s">
        <v>13</v>
      </c>
      <c r="B11" s="5">
        <f t="shared" si="1"/>
        <v>7</v>
      </c>
      <c r="C11" s="5">
        <v>1</v>
      </c>
      <c r="D11" s="6"/>
      <c r="E11" s="6"/>
      <c r="F11" s="6"/>
      <c r="G11" s="5">
        <v>1</v>
      </c>
      <c r="H11" s="6"/>
      <c r="I11" s="5">
        <v>5</v>
      </c>
      <c r="J11" s="6"/>
      <c r="K11" s="6"/>
      <c r="L11" s="6"/>
      <c r="M11" s="6"/>
      <c r="N11" s="6"/>
      <c r="O11" s="6"/>
      <c r="P11" s="6"/>
      <c r="Q11" s="6"/>
      <c r="R11" s="6"/>
      <c r="S11" s="6"/>
      <c r="T11" s="6"/>
      <c r="U11" s="6"/>
      <c r="V11" s="6"/>
      <c r="W11" s="6"/>
      <c r="X11" s="6"/>
      <c r="Y11" s="6"/>
      <c r="Z11" s="6"/>
    </row>
    <row r="12" spans="1:26" ht="12.75" customHeight="1">
      <c r="A12" s="4" t="s">
        <v>14</v>
      </c>
      <c r="B12" s="5">
        <f t="shared" si="1"/>
        <v>1</v>
      </c>
      <c r="C12" s="5">
        <v>1</v>
      </c>
      <c r="D12" s="6"/>
      <c r="E12" s="6"/>
      <c r="F12" s="6"/>
      <c r="G12" s="5"/>
      <c r="H12" s="6"/>
      <c r="I12" s="6"/>
      <c r="J12" s="6"/>
      <c r="K12" s="6"/>
      <c r="L12" s="6"/>
      <c r="M12" s="6"/>
      <c r="N12" s="6"/>
      <c r="O12" s="6"/>
      <c r="P12" s="6"/>
      <c r="Q12" s="6"/>
      <c r="R12" s="6"/>
      <c r="S12" s="6"/>
      <c r="T12" s="6"/>
      <c r="U12" s="6"/>
      <c r="V12" s="6"/>
      <c r="W12" s="6"/>
      <c r="X12" s="6"/>
      <c r="Y12" s="6"/>
      <c r="Z12" s="6"/>
    </row>
    <row r="13" spans="1:26" ht="4.5" customHeight="1">
      <c r="A13" s="5"/>
      <c r="B13" s="5"/>
      <c r="C13" s="5"/>
      <c r="D13" s="6"/>
      <c r="E13" s="6"/>
      <c r="F13" s="6"/>
      <c r="G13" s="5"/>
      <c r="H13" s="6"/>
      <c r="I13" s="6"/>
      <c r="J13" s="6"/>
      <c r="K13" s="6"/>
      <c r="L13" s="6"/>
      <c r="M13" s="6"/>
      <c r="N13" s="6"/>
      <c r="O13" s="6"/>
      <c r="P13" s="6"/>
      <c r="Q13" s="6"/>
      <c r="R13" s="6"/>
      <c r="S13" s="6"/>
      <c r="T13" s="6"/>
      <c r="U13" s="6"/>
      <c r="V13" s="6"/>
      <c r="W13" s="6"/>
      <c r="X13" s="6"/>
      <c r="Y13" s="6"/>
      <c r="Z13" s="6"/>
    </row>
    <row r="14" spans="1:26" ht="12.75" customHeight="1">
      <c r="A14" s="4" t="s">
        <v>16</v>
      </c>
      <c r="B14" s="5">
        <f t="shared" ref="B14:B21" si="2">SUM(C14:L14)</f>
        <v>2</v>
      </c>
      <c r="C14" s="5"/>
      <c r="D14" s="6"/>
      <c r="E14" s="6"/>
      <c r="F14" s="6"/>
      <c r="G14" s="5"/>
      <c r="H14" s="6"/>
      <c r="I14" s="5">
        <v>2</v>
      </c>
      <c r="J14" s="6"/>
      <c r="K14" s="6"/>
      <c r="L14" s="6"/>
      <c r="M14" s="6"/>
      <c r="N14" s="6"/>
      <c r="O14" s="6"/>
      <c r="P14" s="6"/>
      <c r="Q14" s="6"/>
      <c r="R14" s="6"/>
      <c r="S14" s="6"/>
      <c r="T14" s="6"/>
      <c r="U14" s="6"/>
      <c r="V14" s="6"/>
      <c r="W14" s="6"/>
      <c r="X14" s="6"/>
      <c r="Y14" s="6"/>
      <c r="Z14" s="6"/>
    </row>
    <row r="15" spans="1:26" ht="12.75" customHeight="1">
      <c r="A15" s="4" t="s">
        <v>17</v>
      </c>
      <c r="B15" s="5">
        <f t="shared" si="2"/>
        <v>6</v>
      </c>
      <c r="C15" s="5">
        <v>6</v>
      </c>
      <c r="D15" s="6"/>
      <c r="E15" s="6"/>
      <c r="F15" s="6"/>
      <c r="G15" s="5"/>
      <c r="H15" s="6"/>
      <c r="I15" s="6"/>
      <c r="J15" s="6"/>
      <c r="K15" s="6"/>
      <c r="L15" s="6"/>
      <c r="M15" s="6"/>
      <c r="N15" s="6"/>
      <c r="O15" s="6"/>
      <c r="P15" s="6"/>
      <c r="Q15" s="6"/>
      <c r="R15" s="6"/>
      <c r="S15" s="6"/>
      <c r="T15" s="6"/>
      <c r="U15" s="6"/>
      <c r="V15" s="6"/>
      <c r="W15" s="6"/>
      <c r="X15" s="6"/>
      <c r="Y15" s="6"/>
      <c r="Z15" s="6"/>
    </row>
    <row r="16" spans="1:26" ht="12.75" customHeight="1">
      <c r="A16" s="5" t="s">
        <v>18</v>
      </c>
      <c r="B16" s="5">
        <f t="shared" si="2"/>
        <v>0</v>
      </c>
      <c r="C16" s="5"/>
      <c r="D16" s="6"/>
      <c r="E16" s="6"/>
      <c r="F16" s="6"/>
      <c r="G16" s="5"/>
      <c r="H16" s="6"/>
      <c r="I16" s="6"/>
      <c r="J16" s="6"/>
      <c r="K16" s="6"/>
      <c r="L16" s="6"/>
      <c r="M16" s="6"/>
      <c r="N16" s="6"/>
      <c r="O16" s="6"/>
      <c r="P16" s="6"/>
      <c r="Q16" s="6"/>
      <c r="R16" s="6"/>
      <c r="S16" s="6"/>
      <c r="T16" s="6"/>
      <c r="U16" s="6"/>
      <c r="V16" s="6"/>
      <c r="W16" s="6"/>
      <c r="X16" s="6"/>
      <c r="Y16" s="6"/>
      <c r="Z16" s="6"/>
    </row>
    <row r="17" spans="1:26" ht="12.75" customHeight="1">
      <c r="A17" s="4" t="s">
        <v>19</v>
      </c>
      <c r="B17" s="5">
        <f t="shared" si="2"/>
        <v>3</v>
      </c>
      <c r="C17" s="5"/>
      <c r="D17" s="6"/>
      <c r="E17" s="6"/>
      <c r="F17" s="6"/>
      <c r="G17" s="5"/>
      <c r="H17" s="6"/>
      <c r="I17" s="5">
        <v>3</v>
      </c>
      <c r="J17" s="6"/>
      <c r="K17" s="6"/>
      <c r="L17" s="6"/>
      <c r="M17" s="6"/>
      <c r="N17" s="6"/>
      <c r="O17" s="6"/>
      <c r="P17" s="6"/>
      <c r="Q17" s="6"/>
      <c r="R17" s="6"/>
      <c r="S17" s="6"/>
      <c r="T17" s="6"/>
      <c r="U17" s="6"/>
      <c r="V17" s="6"/>
      <c r="W17" s="6"/>
      <c r="X17" s="6"/>
      <c r="Y17" s="6"/>
      <c r="Z17" s="6"/>
    </row>
    <row r="18" spans="1:26" ht="12.75" customHeight="1">
      <c r="A18" s="4" t="s">
        <v>20</v>
      </c>
      <c r="B18" s="5">
        <f t="shared" si="2"/>
        <v>6</v>
      </c>
      <c r="C18" s="5"/>
      <c r="D18" s="5">
        <v>4</v>
      </c>
      <c r="E18" s="6"/>
      <c r="F18" s="6"/>
      <c r="G18" s="5"/>
      <c r="H18" s="6"/>
      <c r="I18" s="5">
        <v>2</v>
      </c>
      <c r="J18" s="6"/>
      <c r="K18" s="6"/>
      <c r="L18" s="6"/>
      <c r="M18" s="6"/>
      <c r="N18" s="6"/>
      <c r="O18" s="6"/>
      <c r="P18" s="6"/>
      <c r="Q18" s="6"/>
      <c r="R18" s="6"/>
      <c r="S18" s="6"/>
      <c r="T18" s="6"/>
      <c r="U18" s="6"/>
      <c r="V18" s="6"/>
      <c r="W18" s="6"/>
      <c r="X18" s="6"/>
      <c r="Y18" s="6"/>
      <c r="Z18" s="6"/>
    </row>
    <row r="19" spans="1:26" ht="12.75" customHeight="1">
      <c r="A19" s="5" t="s">
        <v>22</v>
      </c>
      <c r="B19" s="5">
        <f t="shared" si="2"/>
        <v>0</v>
      </c>
      <c r="C19" s="5"/>
      <c r="D19" s="6"/>
      <c r="E19" s="6"/>
      <c r="F19" s="6"/>
      <c r="G19" s="5"/>
      <c r="H19" s="6"/>
      <c r="I19" s="6"/>
      <c r="J19" s="6"/>
      <c r="K19" s="6"/>
      <c r="L19" s="6"/>
      <c r="M19" s="6"/>
      <c r="N19" s="6"/>
      <c r="O19" s="6"/>
      <c r="P19" s="6"/>
      <c r="Q19" s="6"/>
      <c r="R19" s="6"/>
      <c r="S19" s="6"/>
      <c r="T19" s="6"/>
      <c r="U19" s="6"/>
      <c r="V19" s="6"/>
      <c r="W19" s="6"/>
      <c r="X19" s="6"/>
      <c r="Y19" s="6"/>
      <c r="Z19" s="6"/>
    </row>
    <row r="20" spans="1:26" ht="12.75" customHeight="1">
      <c r="A20" s="5" t="s">
        <v>23</v>
      </c>
      <c r="B20" s="5">
        <f t="shared" si="2"/>
        <v>0</v>
      </c>
      <c r="C20" s="5"/>
      <c r="D20" s="6"/>
      <c r="E20" s="6"/>
      <c r="F20" s="6"/>
      <c r="G20" s="5"/>
      <c r="H20" s="6"/>
      <c r="I20" s="6"/>
      <c r="J20" s="6"/>
      <c r="K20" s="6"/>
      <c r="L20" s="6"/>
      <c r="M20" s="6"/>
      <c r="N20" s="6"/>
      <c r="O20" s="6"/>
      <c r="P20" s="6"/>
      <c r="Q20" s="6"/>
      <c r="R20" s="6"/>
      <c r="S20" s="6"/>
      <c r="T20" s="6"/>
      <c r="U20" s="6"/>
      <c r="V20" s="6"/>
      <c r="W20" s="6"/>
      <c r="X20" s="6"/>
      <c r="Y20" s="6"/>
      <c r="Z20" s="6"/>
    </row>
    <row r="21" spans="1:26" ht="12.75" customHeight="1">
      <c r="A21" s="5" t="s">
        <v>413</v>
      </c>
      <c r="B21" s="5">
        <f t="shared" si="2"/>
        <v>0</v>
      </c>
      <c r="C21" s="5"/>
      <c r="D21" s="6"/>
      <c r="E21" s="6"/>
      <c r="F21" s="6"/>
      <c r="G21" s="5"/>
      <c r="H21" s="6"/>
      <c r="I21" s="6"/>
      <c r="J21" s="6"/>
      <c r="K21" s="6"/>
      <c r="L21" s="6"/>
      <c r="M21" s="6"/>
      <c r="N21" s="6"/>
      <c r="O21" s="6"/>
      <c r="P21" s="6"/>
      <c r="Q21" s="6"/>
      <c r="R21" s="6"/>
      <c r="S21" s="6"/>
      <c r="T21" s="6"/>
      <c r="U21" s="6"/>
      <c r="V21" s="6"/>
      <c r="W21" s="6"/>
      <c r="X21" s="6"/>
      <c r="Y21" s="6"/>
      <c r="Z21" s="6"/>
    </row>
    <row r="22" spans="1:26" ht="6.75" customHeight="1">
      <c r="A22" s="5"/>
      <c r="B22" s="5"/>
      <c r="C22" s="5"/>
      <c r="D22" s="6"/>
      <c r="E22" s="6"/>
      <c r="F22" s="6"/>
      <c r="G22" s="5"/>
      <c r="H22" s="6"/>
      <c r="I22" s="6"/>
      <c r="J22" s="6"/>
      <c r="K22" s="6"/>
      <c r="L22" s="6"/>
      <c r="M22" s="6"/>
      <c r="N22" s="6"/>
      <c r="O22" s="6"/>
      <c r="P22" s="6"/>
      <c r="Q22" s="6"/>
      <c r="R22" s="6"/>
      <c r="S22" s="6"/>
      <c r="T22" s="6"/>
      <c r="U22" s="6"/>
      <c r="V22" s="6"/>
      <c r="W22" s="6"/>
      <c r="X22" s="6"/>
      <c r="Y22" s="6"/>
      <c r="Z22" s="6"/>
    </row>
    <row r="23" spans="1:26" ht="12.75" customHeight="1">
      <c r="A23" s="4" t="s">
        <v>27</v>
      </c>
      <c r="B23" s="5">
        <f t="shared" ref="B23:B24" si="3">SUM(C23:L23)</f>
        <v>2</v>
      </c>
      <c r="C23" s="5"/>
      <c r="D23" s="6"/>
      <c r="E23" s="6"/>
      <c r="F23" s="6"/>
      <c r="G23" s="5"/>
      <c r="H23" s="6"/>
      <c r="I23" s="6"/>
      <c r="J23" s="6"/>
      <c r="K23" s="5">
        <v>2</v>
      </c>
      <c r="L23" s="6"/>
      <c r="M23" s="6"/>
      <c r="N23" s="6"/>
      <c r="O23" s="6"/>
      <c r="P23" s="6"/>
      <c r="Q23" s="6"/>
      <c r="R23" s="6"/>
      <c r="S23" s="6"/>
      <c r="T23" s="6"/>
      <c r="U23" s="6"/>
      <c r="V23" s="6"/>
      <c r="W23" s="6"/>
      <c r="X23" s="6"/>
      <c r="Y23" s="6"/>
      <c r="Z23" s="6"/>
    </row>
    <row r="24" spans="1:26" ht="12.75" customHeight="1">
      <c r="A24" s="4" t="s">
        <v>28</v>
      </c>
      <c r="B24" s="5">
        <f t="shared" si="3"/>
        <v>2</v>
      </c>
      <c r="C24" s="5">
        <v>1</v>
      </c>
      <c r="D24" s="6"/>
      <c r="E24" s="6"/>
      <c r="F24" s="6"/>
      <c r="G24" s="5"/>
      <c r="H24" s="6"/>
      <c r="I24" s="5">
        <v>1</v>
      </c>
      <c r="J24" s="6"/>
      <c r="K24" s="6"/>
      <c r="L24" s="6"/>
      <c r="M24" s="6"/>
      <c r="N24" s="6"/>
      <c r="O24" s="6"/>
      <c r="P24" s="6"/>
      <c r="Q24" s="6"/>
      <c r="R24" s="6"/>
      <c r="S24" s="6"/>
      <c r="T24" s="6"/>
      <c r="U24" s="6"/>
      <c r="V24" s="6"/>
      <c r="W24" s="6"/>
      <c r="X24" s="6"/>
      <c r="Y24" s="6"/>
      <c r="Z24" s="6"/>
    </row>
    <row r="25" spans="1:26" ht="6.75" customHeight="1">
      <c r="A25" s="5"/>
      <c r="B25" s="5"/>
      <c r="C25" s="5"/>
      <c r="D25" s="6"/>
      <c r="E25" s="6"/>
      <c r="F25" s="6"/>
      <c r="G25" s="5"/>
      <c r="H25" s="6"/>
      <c r="I25" s="6"/>
      <c r="J25" s="6"/>
      <c r="K25" s="6"/>
      <c r="L25" s="6"/>
      <c r="M25" s="6"/>
      <c r="N25" s="6"/>
      <c r="O25" s="6"/>
      <c r="P25" s="6"/>
      <c r="Q25" s="6"/>
      <c r="R25" s="6"/>
      <c r="S25" s="6"/>
      <c r="T25" s="6"/>
      <c r="U25" s="6"/>
      <c r="V25" s="6"/>
      <c r="W25" s="6"/>
      <c r="X25" s="6"/>
      <c r="Y25" s="6"/>
      <c r="Z25" s="6"/>
    </row>
    <row r="26" spans="1:26" ht="12.75" customHeight="1">
      <c r="A26" s="5" t="s">
        <v>30</v>
      </c>
      <c r="B26" s="5">
        <f>SUM(C26:L26)</f>
        <v>0</v>
      </c>
      <c r="C26" s="5"/>
      <c r="D26" s="6"/>
      <c r="E26" s="6"/>
      <c r="F26" s="6"/>
      <c r="G26" s="5"/>
      <c r="H26" s="6"/>
      <c r="I26" s="6"/>
      <c r="J26" s="6"/>
      <c r="K26" s="6"/>
      <c r="L26" s="6"/>
      <c r="M26" s="6"/>
      <c r="N26" s="6"/>
      <c r="O26" s="6"/>
      <c r="P26" s="6"/>
      <c r="Q26" s="6"/>
      <c r="R26" s="6"/>
      <c r="S26" s="6"/>
      <c r="T26" s="6"/>
      <c r="U26" s="6"/>
      <c r="V26" s="6"/>
      <c r="W26" s="6"/>
      <c r="X26" s="6"/>
      <c r="Y26" s="6"/>
      <c r="Z26" s="6"/>
    </row>
    <row r="27" spans="1:26" ht="6.75" customHeight="1">
      <c r="A27" s="5"/>
      <c r="B27" s="5"/>
      <c r="C27" s="5"/>
      <c r="D27" s="6"/>
      <c r="E27" s="6"/>
      <c r="F27" s="6"/>
      <c r="G27" s="5"/>
      <c r="H27" s="6"/>
      <c r="I27" s="6"/>
      <c r="J27" s="6"/>
      <c r="K27" s="6"/>
      <c r="L27" s="6"/>
      <c r="M27" s="6"/>
      <c r="N27" s="6"/>
      <c r="O27" s="6"/>
      <c r="P27" s="6"/>
      <c r="Q27" s="6"/>
      <c r="R27" s="6"/>
      <c r="S27" s="6"/>
      <c r="T27" s="6"/>
      <c r="U27" s="6"/>
      <c r="V27" s="6"/>
      <c r="W27" s="6"/>
      <c r="X27" s="6"/>
      <c r="Y27" s="6"/>
      <c r="Z27" s="6"/>
    </row>
    <row r="28" spans="1:26" ht="12.75" customHeight="1">
      <c r="A28" s="4" t="s">
        <v>31</v>
      </c>
      <c r="B28" s="5">
        <f t="shared" ref="B28:B34" si="4">SUM(C28:L28)</f>
        <v>45</v>
      </c>
      <c r="C28" s="5">
        <v>6</v>
      </c>
      <c r="D28" s="5">
        <v>13</v>
      </c>
      <c r="E28" s="6"/>
      <c r="F28" s="5">
        <v>4</v>
      </c>
      <c r="G28" s="5">
        <v>1</v>
      </c>
      <c r="H28" s="5">
        <v>4</v>
      </c>
      <c r="I28" s="5">
        <v>11</v>
      </c>
      <c r="J28" s="6"/>
      <c r="K28" s="6"/>
      <c r="L28" s="5">
        <v>6</v>
      </c>
      <c r="M28" s="6"/>
      <c r="N28" s="6"/>
      <c r="O28" s="6"/>
      <c r="P28" s="6"/>
      <c r="Q28" s="6"/>
      <c r="R28" s="6"/>
      <c r="S28" s="6"/>
      <c r="T28" s="6"/>
      <c r="U28" s="6"/>
      <c r="V28" s="6"/>
      <c r="W28" s="6"/>
      <c r="X28" s="6"/>
      <c r="Y28" s="6"/>
      <c r="Z28" s="6"/>
    </row>
    <row r="29" spans="1:26" ht="12.75" customHeight="1">
      <c r="A29" s="5" t="s">
        <v>32</v>
      </c>
      <c r="B29" s="5">
        <f t="shared" si="4"/>
        <v>0</v>
      </c>
      <c r="C29" s="5"/>
      <c r="D29" s="6"/>
      <c r="E29" s="6"/>
      <c r="F29" s="6"/>
      <c r="G29" s="5"/>
      <c r="H29" s="6"/>
      <c r="I29" s="6"/>
      <c r="J29" s="6"/>
      <c r="K29" s="6"/>
      <c r="L29" s="6"/>
      <c r="M29" s="6"/>
      <c r="N29" s="6"/>
      <c r="O29" s="6"/>
      <c r="P29" s="6"/>
      <c r="Q29" s="6"/>
      <c r="R29" s="6"/>
      <c r="S29" s="6"/>
      <c r="T29" s="6"/>
      <c r="U29" s="6"/>
      <c r="V29" s="6"/>
      <c r="W29" s="6"/>
      <c r="X29" s="6"/>
      <c r="Y29" s="6"/>
      <c r="Z29" s="6"/>
    </row>
    <row r="30" spans="1:26" ht="12.75" customHeight="1">
      <c r="A30" s="17" t="s">
        <v>33</v>
      </c>
      <c r="B30" s="17">
        <f t="shared" si="4"/>
        <v>53</v>
      </c>
      <c r="C30" s="17">
        <v>10</v>
      </c>
      <c r="D30" s="17">
        <v>11</v>
      </c>
      <c r="E30" s="17">
        <v>1</v>
      </c>
      <c r="F30" s="17">
        <v>6</v>
      </c>
      <c r="G30" s="17">
        <v>3</v>
      </c>
      <c r="H30" s="17"/>
      <c r="I30" s="17">
        <v>22</v>
      </c>
      <c r="J30" s="17"/>
      <c r="K30" s="17"/>
      <c r="L30" s="17"/>
      <c r="M30" s="6"/>
      <c r="N30" s="6"/>
      <c r="O30" s="6"/>
      <c r="P30" s="6"/>
      <c r="Q30" s="6"/>
      <c r="R30" s="6"/>
      <c r="S30" s="6"/>
      <c r="T30" s="6"/>
      <c r="U30" s="6"/>
      <c r="V30" s="6"/>
      <c r="W30" s="6"/>
      <c r="X30" s="6"/>
      <c r="Y30" s="6"/>
      <c r="Z30" s="6"/>
    </row>
    <row r="31" spans="1:26" ht="12.75" customHeight="1">
      <c r="A31" s="5" t="s">
        <v>414</v>
      </c>
      <c r="B31" s="5">
        <f t="shared" si="4"/>
        <v>0</v>
      </c>
      <c r="C31" s="5"/>
      <c r="D31" s="6"/>
      <c r="E31" s="6"/>
      <c r="F31" s="6"/>
      <c r="G31" s="5"/>
      <c r="H31" s="6"/>
      <c r="I31" s="6"/>
      <c r="J31" s="6"/>
      <c r="K31" s="6"/>
      <c r="L31" s="6"/>
      <c r="M31" s="6"/>
      <c r="N31" s="6"/>
      <c r="O31" s="6"/>
      <c r="P31" s="6"/>
      <c r="Q31" s="6"/>
      <c r="R31" s="6"/>
      <c r="S31" s="6"/>
      <c r="T31" s="6"/>
      <c r="U31" s="6"/>
      <c r="V31" s="6"/>
      <c r="W31" s="6"/>
      <c r="X31" s="6"/>
      <c r="Y31" s="6"/>
      <c r="Z31" s="6"/>
    </row>
    <row r="32" spans="1:26" ht="12.75" customHeight="1">
      <c r="A32" s="5" t="s">
        <v>36</v>
      </c>
      <c r="B32" s="5">
        <f t="shared" si="4"/>
        <v>0</v>
      </c>
      <c r="C32" s="5"/>
      <c r="D32" s="6"/>
      <c r="E32" s="6"/>
      <c r="F32" s="6"/>
      <c r="G32" s="5"/>
      <c r="H32" s="6"/>
      <c r="I32" s="6"/>
      <c r="J32" s="6"/>
      <c r="K32" s="6"/>
      <c r="L32" s="6"/>
      <c r="M32" s="6"/>
      <c r="N32" s="6"/>
      <c r="O32" s="6"/>
      <c r="P32" s="6"/>
      <c r="Q32" s="6"/>
      <c r="R32" s="6"/>
      <c r="S32" s="6"/>
      <c r="T32" s="6"/>
      <c r="U32" s="6"/>
      <c r="V32" s="6"/>
      <c r="W32" s="6"/>
      <c r="X32" s="6"/>
      <c r="Y32" s="6"/>
      <c r="Z32" s="6"/>
    </row>
    <row r="33" spans="1:26" ht="12.75" customHeight="1">
      <c r="A33" s="5" t="s">
        <v>129</v>
      </c>
      <c r="B33" s="5">
        <f t="shared" si="4"/>
        <v>0</v>
      </c>
      <c r="C33" s="5"/>
      <c r="D33" s="6"/>
      <c r="E33" s="6"/>
      <c r="F33" s="6"/>
      <c r="G33" s="5"/>
      <c r="H33" s="6"/>
      <c r="I33" s="6"/>
      <c r="J33" s="6"/>
      <c r="K33" s="6"/>
      <c r="L33" s="6"/>
      <c r="M33" s="6"/>
      <c r="N33" s="6"/>
      <c r="O33" s="6"/>
      <c r="P33" s="6"/>
      <c r="Q33" s="6"/>
      <c r="R33" s="6"/>
      <c r="S33" s="6"/>
      <c r="T33" s="6"/>
      <c r="U33" s="6"/>
      <c r="V33" s="6"/>
      <c r="W33" s="6"/>
      <c r="X33" s="6"/>
      <c r="Y33" s="6"/>
      <c r="Z33" s="6"/>
    </row>
    <row r="34" spans="1:26" ht="12.75" customHeight="1">
      <c r="A34" s="17" t="s">
        <v>37</v>
      </c>
      <c r="B34" s="17">
        <f t="shared" si="4"/>
        <v>0</v>
      </c>
      <c r="C34" s="17"/>
      <c r="D34" s="17"/>
      <c r="E34" s="17"/>
      <c r="F34" s="17"/>
      <c r="G34" s="17"/>
      <c r="H34" s="17"/>
      <c r="I34" s="17"/>
      <c r="J34" s="17"/>
      <c r="K34" s="17"/>
      <c r="L34" s="17"/>
      <c r="M34" s="6"/>
      <c r="N34" s="6"/>
      <c r="O34" s="6"/>
      <c r="P34" s="6"/>
      <c r="Q34" s="6"/>
      <c r="R34" s="6"/>
      <c r="S34" s="6"/>
      <c r="T34" s="6"/>
      <c r="U34" s="6"/>
      <c r="V34" s="6"/>
      <c r="W34" s="6"/>
      <c r="X34" s="6"/>
      <c r="Y34" s="6"/>
      <c r="Z34" s="6"/>
    </row>
    <row r="35" spans="1:26" ht="6.75" customHeight="1">
      <c r="A35" s="5"/>
      <c r="B35" s="5"/>
      <c r="C35" s="5"/>
      <c r="D35" s="6"/>
      <c r="E35" s="6"/>
      <c r="F35" s="6"/>
      <c r="G35" s="5"/>
      <c r="H35" s="6"/>
      <c r="I35" s="6"/>
      <c r="J35" s="6"/>
      <c r="K35" s="6"/>
      <c r="L35" s="6"/>
      <c r="M35" s="6"/>
      <c r="N35" s="6"/>
      <c r="O35" s="6"/>
      <c r="P35" s="6"/>
      <c r="Q35" s="6"/>
      <c r="R35" s="6"/>
      <c r="S35" s="6"/>
      <c r="T35" s="6"/>
      <c r="U35" s="6"/>
      <c r="V35" s="6"/>
      <c r="W35" s="6"/>
      <c r="X35" s="6"/>
      <c r="Y35" s="6"/>
      <c r="Z35" s="6"/>
    </row>
    <row r="36" spans="1:26" ht="12.75" customHeight="1">
      <c r="A36" s="5" t="s">
        <v>416</v>
      </c>
      <c r="B36" s="5">
        <f t="shared" ref="B36:B39" si="5">SUM(C36:L36)</f>
        <v>0</v>
      </c>
      <c r="C36" s="5"/>
      <c r="D36" s="6"/>
      <c r="E36" s="6"/>
      <c r="F36" s="6"/>
      <c r="G36" s="5"/>
      <c r="H36" s="6"/>
      <c r="I36" s="6"/>
      <c r="J36" s="6"/>
      <c r="K36" s="6"/>
      <c r="L36" s="6"/>
      <c r="M36" s="6"/>
      <c r="N36" s="6"/>
      <c r="O36" s="6"/>
      <c r="P36" s="6"/>
      <c r="Q36" s="6"/>
      <c r="R36" s="6"/>
      <c r="S36" s="6"/>
      <c r="T36" s="6"/>
      <c r="U36" s="6"/>
      <c r="V36" s="6"/>
      <c r="W36" s="6"/>
      <c r="X36" s="6"/>
      <c r="Y36" s="6"/>
      <c r="Z36" s="6"/>
    </row>
    <row r="37" spans="1:26" ht="12.75" customHeight="1">
      <c r="A37" s="4" t="s">
        <v>38</v>
      </c>
      <c r="B37" s="5">
        <f t="shared" si="5"/>
        <v>3</v>
      </c>
      <c r="C37" s="5"/>
      <c r="D37" s="6"/>
      <c r="E37" s="5">
        <v>1</v>
      </c>
      <c r="F37" s="5">
        <v>1</v>
      </c>
      <c r="G37" s="5"/>
      <c r="H37" s="6"/>
      <c r="I37" s="5">
        <v>1</v>
      </c>
      <c r="J37" s="6"/>
      <c r="K37" s="6"/>
      <c r="L37" s="6"/>
      <c r="M37" s="6"/>
      <c r="N37" s="6"/>
      <c r="O37" s="6"/>
      <c r="P37" s="6"/>
      <c r="Q37" s="6"/>
      <c r="R37" s="6"/>
      <c r="S37" s="6"/>
      <c r="T37" s="6"/>
      <c r="U37" s="6"/>
      <c r="V37" s="6"/>
      <c r="W37" s="6"/>
      <c r="X37" s="6"/>
      <c r="Y37" s="6"/>
      <c r="Z37" s="6"/>
    </row>
    <row r="38" spans="1:26" ht="12.75" customHeight="1">
      <c r="A38" s="5" t="s">
        <v>39</v>
      </c>
      <c r="B38" s="5">
        <f t="shared" si="5"/>
        <v>0</v>
      </c>
      <c r="C38" s="5"/>
      <c r="D38" s="6"/>
      <c r="E38" s="6"/>
      <c r="F38" s="6"/>
      <c r="G38" s="5"/>
      <c r="H38" s="6"/>
      <c r="I38" s="6"/>
      <c r="J38" s="6"/>
      <c r="K38" s="6"/>
      <c r="L38" s="6"/>
      <c r="M38" s="6"/>
      <c r="N38" s="6"/>
      <c r="O38" s="6"/>
      <c r="P38" s="6"/>
      <c r="Q38" s="6"/>
      <c r="R38" s="6"/>
      <c r="S38" s="6"/>
      <c r="T38" s="6"/>
      <c r="U38" s="6"/>
      <c r="V38" s="6"/>
      <c r="W38" s="6"/>
      <c r="X38" s="6"/>
      <c r="Y38" s="6"/>
      <c r="Z38" s="6"/>
    </row>
    <row r="39" spans="1:26" ht="12.75" customHeight="1">
      <c r="A39" s="4" t="s">
        <v>40</v>
      </c>
      <c r="B39" s="5">
        <f t="shared" si="5"/>
        <v>1</v>
      </c>
      <c r="C39" s="5"/>
      <c r="D39" s="6"/>
      <c r="E39" s="6"/>
      <c r="F39" s="6"/>
      <c r="G39" s="5">
        <v>1</v>
      </c>
      <c r="H39" s="6"/>
      <c r="I39" s="6"/>
      <c r="J39" s="6"/>
      <c r="K39" s="6"/>
      <c r="L39" s="6"/>
      <c r="M39" s="6"/>
      <c r="N39" s="6"/>
      <c r="O39" s="6"/>
      <c r="P39" s="6"/>
      <c r="Q39" s="6"/>
      <c r="R39" s="6"/>
      <c r="S39" s="6"/>
      <c r="T39" s="6"/>
      <c r="U39" s="6"/>
      <c r="V39" s="6"/>
      <c r="W39" s="6"/>
      <c r="X39" s="6"/>
      <c r="Y39" s="6"/>
      <c r="Z39" s="6"/>
    </row>
    <row r="40" spans="1:26" ht="6" customHeight="1">
      <c r="A40" s="5"/>
      <c r="B40" s="5"/>
      <c r="C40" s="5"/>
      <c r="D40" s="6"/>
      <c r="E40" s="6"/>
      <c r="F40" s="6"/>
      <c r="G40" s="5"/>
      <c r="H40" s="6"/>
      <c r="I40" s="6"/>
      <c r="J40" s="6"/>
      <c r="K40" s="6"/>
      <c r="L40" s="6"/>
      <c r="M40" s="6"/>
      <c r="N40" s="6"/>
      <c r="O40" s="6"/>
      <c r="P40" s="6"/>
      <c r="Q40" s="6"/>
      <c r="R40" s="6"/>
      <c r="S40" s="6"/>
      <c r="T40" s="6"/>
      <c r="U40" s="6"/>
      <c r="V40" s="6"/>
      <c r="W40" s="6"/>
      <c r="X40" s="6"/>
      <c r="Y40" s="6"/>
      <c r="Z40" s="6"/>
    </row>
    <row r="41" spans="1:26" ht="12.75" customHeight="1">
      <c r="A41" s="4" t="s">
        <v>43</v>
      </c>
      <c r="B41" s="5">
        <f t="shared" ref="B41:B50" si="6">SUM(C41:L41)</f>
        <v>1</v>
      </c>
      <c r="C41" s="5"/>
      <c r="D41" s="5">
        <v>1</v>
      </c>
      <c r="E41" s="6"/>
      <c r="F41" s="6"/>
      <c r="G41" s="5"/>
      <c r="H41" s="6"/>
      <c r="I41" s="6"/>
      <c r="J41" s="6"/>
      <c r="K41" s="6"/>
      <c r="L41" s="6"/>
      <c r="M41" s="6"/>
      <c r="N41" s="6"/>
      <c r="O41" s="6"/>
      <c r="P41" s="6"/>
      <c r="Q41" s="6"/>
      <c r="R41" s="6"/>
      <c r="S41" s="6"/>
      <c r="T41" s="6"/>
      <c r="U41" s="6"/>
      <c r="V41" s="6"/>
      <c r="W41" s="6"/>
      <c r="X41" s="6"/>
      <c r="Y41" s="6"/>
      <c r="Z41" s="6"/>
    </row>
    <row r="42" spans="1:26" ht="12.75" customHeight="1">
      <c r="A42" s="4" t="s">
        <v>44</v>
      </c>
      <c r="B42" s="5">
        <f t="shared" si="6"/>
        <v>5</v>
      </c>
      <c r="C42" s="5"/>
      <c r="D42" s="5">
        <v>1</v>
      </c>
      <c r="E42" s="6"/>
      <c r="F42" s="6"/>
      <c r="G42" s="5"/>
      <c r="H42" s="6"/>
      <c r="I42" s="5">
        <v>4</v>
      </c>
      <c r="J42" s="6"/>
      <c r="K42" s="6"/>
      <c r="L42" s="6"/>
      <c r="M42" s="6"/>
      <c r="N42" s="6"/>
      <c r="O42" s="6"/>
      <c r="P42" s="6"/>
      <c r="Q42" s="6"/>
      <c r="R42" s="6"/>
      <c r="S42" s="6"/>
      <c r="T42" s="6"/>
      <c r="U42" s="6"/>
      <c r="V42" s="6"/>
      <c r="W42" s="6"/>
      <c r="X42" s="6"/>
      <c r="Y42" s="6"/>
      <c r="Z42" s="6"/>
    </row>
    <row r="43" spans="1:26" ht="12.75" customHeight="1">
      <c r="A43" s="5" t="s">
        <v>45</v>
      </c>
      <c r="B43" s="5">
        <f t="shared" si="6"/>
        <v>0</v>
      </c>
      <c r="C43" s="5"/>
      <c r="D43" s="6"/>
      <c r="E43" s="6"/>
      <c r="F43" s="6"/>
      <c r="G43" s="5"/>
      <c r="H43" s="6"/>
      <c r="I43" s="6"/>
      <c r="J43" s="6"/>
      <c r="K43" s="6"/>
      <c r="L43" s="6"/>
      <c r="M43" s="6"/>
      <c r="N43" s="6"/>
      <c r="O43" s="6"/>
      <c r="P43" s="6"/>
      <c r="Q43" s="6"/>
      <c r="R43" s="6"/>
      <c r="S43" s="6"/>
      <c r="T43" s="6"/>
      <c r="U43" s="6"/>
      <c r="V43" s="6"/>
      <c r="W43" s="6"/>
      <c r="X43" s="6"/>
      <c r="Y43" s="6"/>
      <c r="Z43" s="6"/>
    </row>
    <row r="44" spans="1:26" ht="12.75" customHeight="1">
      <c r="A44" s="17" t="s">
        <v>131</v>
      </c>
      <c r="B44" s="17">
        <f t="shared" si="6"/>
        <v>1</v>
      </c>
      <c r="C44" s="17"/>
      <c r="D44" s="17"/>
      <c r="E44" s="17"/>
      <c r="F44" s="17"/>
      <c r="G44" s="17"/>
      <c r="H44" s="17"/>
      <c r="I44" s="17">
        <v>1</v>
      </c>
      <c r="J44" s="17"/>
      <c r="K44" s="17"/>
      <c r="L44" s="17"/>
      <c r="M44" s="6"/>
      <c r="N44" s="6"/>
      <c r="O44" s="6"/>
      <c r="P44" s="6"/>
      <c r="Q44" s="6"/>
      <c r="R44" s="6"/>
      <c r="S44" s="6"/>
      <c r="T44" s="6"/>
      <c r="U44" s="6"/>
      <c r="V44" s="6"/>
      <c r="W44" s="6"/>
      <c r="X44" s="6"/>
      <c r="Y44" s="6"/>
      <c r="Z44" s="6"/>
    </row>
    <row r="45" spans="1:26" ht="12.75" customHeight="1">
      <c r="A45" s="5" t="s">
        <v>47</v>
      </c>
      <c r="B45" s="5">
        <f t="shared" si="6"/>
        <v>0</v>
      </c>
      <c r="C45" s="5"/>
      <c r="D45" s="6"/>
      <c r="E45" s="6"/>
      <c r="F45" s="6"/>
      <c r="G45" s="5"/>
      <c r="H45" s="6"/>
      <c r="I45" s="6"/>
      <c r="J45" s="6"/>
      <c r="K45" s="6"/>
      <c r="L45" s="6"/>
      <c r="M45" s="6"/>
      <c r="N45" s="6"/>
      <c r="O45" s="6"/>
      <c r="P45" s="6"/>
      <c r="Q45" s="6"/>
      <c r="R45" s="6"/>
      <c r="S45" s="6"/>
      <c r="T45" s="6"/>
      <c r="U45" s="6"/>
      <c r="V45" s="6"/>
      <c r="W45" s="6"/>
      <c r="X45" s="6"/>
      <c r="Y45" s="6"/>
      <c r="Z45" s="6"/>
    </row>
    <row r="46" spans="1:26" ht="12.75" customHeight="1">
      <c r="A46" s="5" t="s">
        <v>48</v>
      </c>
      <c r="B46" s="5">
        <f t="shared" si="6"/>
        <v>0</v>
      </c>
      <c r="C46" s="5"/>
      <c r="D46" s="6"/>
      <c r="E46" s="6"/>
      <c r="F46" s="6"/>
      <c r="G46" s="5"/>
      <c r="H46" s="6"/>
      <c r="I46" s="6"/>
      <c r="J46" s="6"/>
      <c r="K46" s="6"/>
      <c r="L46" s="6"/>
      <c r="M46" s="6"/>
      <c r="N46" s="6"/>
      <c r="O46" s="6"/>
      <c r="P46" s="6"/>
      <c r="Q46" s="6"/>
      <c r="R46" s="6"/>
      <c r="S46" s="6"/>
      <c r="T46" s="6"/>
      <c r="U46" s="6"/>
      <c r="V46" s="6"/>
      <c r="W46" s="6"/>
      <c r="X46" s="6"/>
      <c r="Y46" s="6"/>
      <c r="Z46" s="6"/>
    </row>
    <row r="47" spans="1:26" ht="12.75" customHeight="1">
      <c r="A47" s="5" t="s">
        <v>49</v>
      </c>
      <c r="B47" s="5">
        <f t="shared" si="6"/>
        <v>0</v>
      </c>
      <c r="C47" s="5"/>
      <c r="D47" s="6"/>
      <c r="E47" s="6"/>
      <c r="F47" s="6"/>
      <c r="G47" s="5"/>
      <c r="H47" s="6"/>
      <c r="I47" s="6"/>
      <c r="J47" s="6"/>
      <c r="K47" s="6"/>
      <c r="L47" s="6"/>
      <c r="M47" s="6"/>
      <c r="N47" s="6"/>
      <c r="O47" s="6"/>
      <c r="P47" s="6"/>
      <c r="Q47" s="6"/>
      <c r="R47" s="6"/>
      <c r="S47" s="6"/>
      <c r="T47" s="6"/>
      <c r="U47" s="6"/>
      <c r="V47" s="6"/>
      <c r="W47" s="6"/>
      <c r="X47" s="6"/>
      <c r="Y47" s="6"/>
      <c r="Z47" s="6"/>
    </row>
    <row r="48" spans="1:26" ht="12.75" customHeight="1">
      <c r="A48" s="4" t="s">
        <v>50</v>
      </c>
      <c r="B48" s="5">
        <f t="shared" si="6"/>
        <v>1</v>
      </c>
      <c r="C48" s="5">
        <v>1</v>
      </c>
      <c r="D48" s="6"/>
      <c r="E48" s="6"/>
      <c r="F48" s="6"/>
      <c r="G48" s="5"/>
      <c r="H48" s="6"/>
      <c r="I48" s="6"/>
      <c r="J48" s="6"/>
      <c r="K48" s="6"/>
      <c r="L48" s="6"/>
      <c r="M48" s="6"/>
      <c r="N48" s="6"/>
      <c r="O48" s="6"/>
      <c r="P48" s="6"/>
      <c r="Q48" s="6"/>
      <c r="R48" s="6"/>
      <c r="S48" s="6"/>
      <c r="T48" s="6"/>
      <c r="U48" s="6"/>
      <c r="V48" s="6"/>
      <c r="W48" s="6"/>
      <c r="X48" s="6"/>
      <c r="Y48" s="6"/>
      <c r="Z48" s="6"/>
    </row>
    <row r="49" spans="1:26" ht="12.75" customHeight="1">
      <c r="A49" s="4" t="s">
        <v>51</v>
      </c>
      <c r="B49" s="5">
        <f t="shared" si="6"/>
        <v>5</v>
      </c>
      <c r="C49" s="5">
        <v>2</v>
      </c>
      <c r="D49" s="6"/>
      <c r="E49" s="5">
        <v>1</v>
      </c>
      <c r="F49" s="6"/>
      <c r="G49" s="5">
        <v>1</v>
      </c>
      <c r="H49" s="6"/>
      <c r="I49" s="5">
        <v>1</v>
      </c>
      <c r="J49" s="6"/>
      <c r="K49" s="6"/>
      <c r="L49" s="6"/>
      <c r="M49" s="6"/>
      <c r="N49" s="6"/>
      <c r="O49" s="6"/>
      <c r="P49" s="6"/>
      <c r="Q49" s="6"/>
      <c r="R49" s="6"/>
      <c r="S49" s="6"/>
      <c r="T49" s="6"/>
      <c r="U49" s="6"/>
      <c r="V49" s="6"/>
      <c r="W49" s="6"/>
      <c r="X49" s="6"/>
      <c r="Y49" s="6"/>
      <c r="Z49" s="6"/>
    </row>
    <row r="50" spans="1:26" ht="12.75" customHeight="1">
      <c r="A50" s="5" t="s">
        <v>52</v>
      </c>
      <c r="B50" s="5">
        <f t="shared" si="6"/>
        <v>0</v>
      </c>
      <c r="C50" s="5"/>
      <c r="D50" s="6"/>
      <c r="E50" s="6"/>
      <c r="F50" s="6"/>
      <c r="G50" s="5"/>
      <c r="H50" s="6"/>
      <c r="I50" s="6"/>
      <c r="J50" s="6"/>
      <c r="K50" s="6"/>
      <c r="L50" s="6"/>
      <c r="M50" s="6"/>
      <c r="N50" s="6"/>
      <c r="O50" s="6"/>
      <c r="P50" s="6"/>
      <c r="Q50" s="6"/>
      <c r="R50" s="6"/>
      <c r="S50" s="6"/>
      <c r="T50" s="6"/>
      <c r="U50" s="6"/>
      <c r="V50" s="6"/>
      <c r="W50" s="6"/>
      <c r="X50" s="6"/>
      <c r="Y50" s="6"/>
      <c r="Z50" s="6"/>
    </row>
    <row r="51" spans="1:26" ht="6" customHeight="1">
      <c r="A51" s="5"/>
      <c r="B51" s="5"/>
      <c r="C51" s="5"/>
      <c r="D51" s="6"/>
      <c r="E51" s="6"/>
      <c r="F51" s="6"/>
      <c r="G51" s="5"/>
      <c r="H51" s="6"/>
      <c r="I51" s="6"/>
      <c r="J51" s="6"/>
      <c r="K51" s="6"/>
      <c r="L51" s="6"/>
      <c r="M51" s="6"/>
      <c r="N51" s="6"/>
      <c r="O51" s="6"/>
      <c r="P51" s="6"/>
      <c r="Q51" s="6"/>
      <c r="R51" s="6"/>
      <c r="S51" s="6"/>
      <c r="T51" s="6"/>
      <c r="U51" s="6"/>
      <c r="V51" s="6"/>
      <c r="W51" s="6"/>
      <c r="X51" s="6"/>
      <c r="Y51" s="6"/>
      <c r="Z51" s="6"/>
    </row>
    <row r="52" spans="1:26" ht="12.75" customHeight="1">
      <c r="A52" s="4" t="s">
        <v>53</v>
      </c>
      <c r="B52" s="5">
        <f t="shared" ref="B52:B55" si="7">SUM(C52:L52)</f>
        <v>4</v>
      </c>
      <c r="C52" s="5"/>
      <c r="D52" s="5">
        <v>1</v>
      </c>
      <c r="E52" s="6"/>
      <c r="F52" s="6"/>
      <c r="G52" s="5"/>
      <c r="H52" s="6"/>
      <c r="I52" s="5">
        <v>3</v>
      </c>
      <c r="J52" s="6"/>
      <c r="K52" s="6"/>
      <c r="L52" s="6"/>
      <c r="M52" s="6"/>
      <c r="N52" s="6"/>
      <c r="O52" s="6"/>
      <c r="P52" s="6"/>
      <c r="Q52" s="6"/>
      <c r="R52" s="6"/>
      <c r="S52" s="6"/>
      <c r="T52" s="6"/>
      <c r="U52" s="6"/>
      <c r="V52" s="6"/>
      <c r="W52" s="6"/>
      <c r="X52" s="6"/>
      <c r="Y52" s="6"/>
      <c r="Z52" s="6"/>
    </row>
    <row r="53" spans="1:26" ht="12.75" customHeight="1">
      <c r="A53" s="4" t="s">
        <v>54</v>
      </c>
      <c r="B53" s="5">
        <f t="shared" si="7"/>
        <v>3</v>
      </c>
      <c r="C53" s="5"/>
      <c r="D53" s="6"/>
      <c r="E53" s="6"/>
      <c r="F53" s="6"/>
      <c r="G53" s="5">
        <v>2</v>
      </c>
      <c r="H53" s="6"/>
      <c r="I53" s="5">
        <v>1</v>
      </c>
      <c r="J53" s="6"/>
      <c r="K53" s="6"/>
      <c r="L53" s="6"/>
      <c r="M53" s="6"/>
      <c r="N53" s="6"/>
      <c r="O53" s="6"/>
      <c r="P53" s="6"/>
      <c r="Q53" s="6"/>
      <c r="R53" s="6"/>
      <c r="S53" s="6"/>
      <c r="T53" s="6"/>
      <c r="U53" s="6"/>
      <c r="V53" s="6"/>
      <c r="W53" s="6"/>
      <c r="X53" s="6"/>
      <c r="Y53" s="6"/>
      <c r="Z53" s="6"/>
    </row>
    <row r="54" spans="1:26" ht="12.75" customHeight="1">
      <c r="A54" s="4" t="s">
        <v>55</v>
      </c>
      <c r="B54" s="5">
        <f t="shared" si="7"/>
        <v>2</v>
      </c>
      <c r="C54" s="5"/>
      <c r="D54" s="5">
        <v>2</v>
      </c>
      <c r="E54" s="6"/>
      <c r="F54" s="6"/>
      <c r="G54" s="5"/>
      <c r="H54" s="6"/>
      <c r="I54" s="6"/>
      <c r="J54" s="6"/>
      <c r="K54" s="6"/>
      <c r="L54" s="6"/>
      <c r="M54" s="6"/>
      <c r="N54" s="6"/>
      <c r="O54" s="6"/>
      <c r="P54" s="6"/>
      <c r="Q54" s="6"/>
      <c r="R54" s="6"/>
      <c r="S54" s="6"/>
      <c r="T54" s="6"/>
      <c r="U54" s="6"/>
      <c r="V54" s="6"/>
      <c r="W54" s="6"/>
      <c r="X54" s="6"/>
      <c r="Y54" s="6"/>
      <c r="Z54" s="6"/>
    </row>
    <row r="55" spans="1:26" ht="12.75" customHeight="1">
      <c r="A55" s="5" t="s">
        <v>56</v>
      </c>
      <c r="B55" s="5">
        <f t="shared" si="7"/>
        <v>0</v>
      </c>
      <c r="C55" s="5"/>
      <c r="D55" s="6"/>
      <c r="E55" s="6"/>
      <c r="F55" s="6"/>
      <c r="G55" s="5"/>
      <c r="H55" s="6"/>
      <c r="I55" s="6"/>
      <c r="J55" s="6"/>
      <c r="K55" s="6"/>
      <c r="L55" s="6"/>
      <c r="M55" s="6"/>
      <c r="N55" s="6"/>
      <c r="O55" s="6"/>
      <c r="P55" s="6"/>
      <c r="Q55" s="6"/>
      <c r="R55" s="6"/>
      <c r="S55" s="6"/>
      <c r="T55" s="6"/>
      <c r="U55" s="6"/>
      <c r="V55" s="6"/>
      <c r="W55" s="6"/>
      <c r="X55" s="6"/>
      <c r="Y55" s="6"/>
      <c r="Z55" s="6"/>
    </row>
    <row r="56" spans="1:26" ht="7.5" customHeight="1">
      <c r="A56" s="5"/>
      <c r="B56" s="5"/>
      <c r="C56" s="5"/>
      <c r="D56" s="6"/>
      <c r="E56" s="6"/>
      <c r="F56" s="6"/>
      <c r="G56" s="5"/>
      <c r="H56" s="6"/>
      <c r="I56" s="6"/>
      <c r="J56" s="6"/>
      <c r="K56" s="6"/>
      <c r="L56" s="6"/>
      <c r="M56" s="6"/>
      <c r="N56" s="6"/>
      <c r="O56" s="6"/>
      <c r="P56" s="6"/>
      <c r="Q56" s="6"/>
      <c r="R56" s="6"/>
      <c r="S56" s="6"/>
      <c r="T56" s="6"/>
      <c r="U56" s="6"/>
      <c r="V56" s="6"/>
      <c r="W56" s="6"/>
      <c r="X56" s="6"/>
      <c r="Y56" s="6"/>
      <c r="Z56" s="6"/>
    </row>
    <row r="57" spans="1:26" ht="12.75" customHeight="1">
      <c r="A57" s="4" t="s">
        <v>57</v>
      </c>
      <c r="B57" s="5">
        <f t="shared" ref="B57:B60" si="8">SUM(C57:L57)</f>
        <v>31</v>
      </c>
      <c r="C57" s="5">
        <v>1</v>
      </c>
      <c r="D57" s="5">
        <v>7</v>
      </c>
      <c r="E57" s="6"/>
      <c r="F57" s="6"/>
      <c r="G57" s="5"/>
      <c r="H57" s="5">
        <v>5</v>
      </c>
      <c r="I57" s="5">
        <v>1</v>
      </c>
      <c r="J57" s="6"/>
      <c r="K57" s="5">
        <v>17</v>
      </c>
      <c r="L57" s="6"/>
      <c r="M57" s="6"/>
      <c r="N57" s="6"/>
      <c r="O57" s="6"/>
      <c r="P57" s="6"/>
      <c r="Q57" s="6"/>
      <c r="R57" s="6"/>
      <c r="S57" s="6"/>
      <c r="T57" s="6"/>
      <c r="U57" s="6"/>
      <c r="V57" s="6"/>
      <c r="W57" s="6"/>
      <c r="X57" s="6"/>
      <c r="Y57" s="6"/>
      <c r="Z57" s="6"/>
    </row>
    <row r="58" spans="1:26" ht="12.75" customHeight="1">
      <c r="A58" s="4" t="s">
        <v>58</v>
      </c>
      <c r="B58" s="5">
        <f t="shared" si="8"/>
        <v>6</v>
      </c>
      <c r="C58" s="5"/>
      <c r="D58" s="6"/>
      <c r="E58" s="6"/>
      <c r="F58" s="6"/>
      <c r="G58" s="5">
        <v>6</v>
      </c>
      <c r="H58" s="6"/>
      <c r="I58" s="6"/>
      <c r="J58" s="6"/>
      <c r="K58" s="6"/>
      <c r="L58" s="6"/>
      <c r="M58" s="6"/>
      <c r="N58" s="6"/>
      <c r="O58" s="6"/>
      <c r="P58" s="6"/>
      <c r="Q58" s="6"/>
      <c r="R58" s="6"/>
      <c r="S58" s="6"/>
      <c r="T58" s="6"/>
      <c r="U58" s="6"/>
      <c r="V58" s="6"/>
      <c r="W58" s="6"/>
      <c r="X58" s="6"/>
      <c r="Y58" s="6"/>
      <c r="Z58" s="6"/>
    </row>
    <row r="59" spans="1:26" ht="12.75" customHeight="1">
      <c r="A59" s="5" t="s">
        <v>59</v>
      </c>
      <c r="B59" s="5">
        <f t="shared" si="8"/>
        <v>0</v>
      </c>
      <c r="C59" s="5"/>
      <c r="D59" s="6"/>
      <c r="E59" s="6"/>
      <c r="F59" s="6"/>
      <c r="G59" s="5"/>
      <c r="H59" s="6"/>
      <c r="I59" s="6"/>
      <c r="J59" s="6"/>
      <c r="K59" s="6"/>
      <c r="L59" s="6"/>
      <c r="M59" s="6"/>
      <c r="N59" s="6"/>
      <c r="O59" s="6"/>
      <c r="P59" s="6"/>
      <c r="Q59" s="6"/>
      <c r="R59" s="6"/>
      <c r="S59" s="6"/>
      <c r="T59" s="6"/>
      <c r="U59" s="6"/>
      <c r="V59" s="6"/>
      <c r="W59" s="6"/>
      <c r="X59" s="6"/>
      <c r="Y59" s="6"/>
      <c r="Z59" s="6"/>
    </row>
    <row r="60" spans="1:26" ht="12.75" customHeight="1">
      <c r="A60" s="4" t="s">
        <v>61</v>
      </c>
      <c r="B60" s="5">
        <f t="shared" si="8"/>
        <v>77</v>
      </c>
      <c r="C60" s="5">
        <v>17</v>
      </c>
      <c r="D60" s="5">
        <v>12</v>
      </c>
      <c r="E60" s="5">
        <v>2</v>
      </c>
      <c r="F60" s="5">
        <v>9</v>
      </c>
      <c r="G60" s="5">
        <v>7</v>
      </c>
      <c r="H60" s="5">
        <v>6</v>
      </c>
      <c r="I60" s="5">
        <v>3</v>
      </c>
      <c r="J60" s="6"/>
      <c r="K60" s="5">
        <v>21</v>
      </c>
      <c r="L60" s="6"/>
      <c r="M60" s="6"/>
      <c r="N60" s="6"/>
      <c r="O60" s="6"/>
      <c r="P60" s="6"/>
      <c r="Q60" s="6"/>
      <c r="R60" s="6"/>
      <c r="S60" s="6"/>
      <c r="T60" s="6"/>
      <c r="U60" s="6"/>
      <c r="V60" s="6"/>
      <c r="W60" s="6"/>
      <c r="X60" s="6"/>
      <c r="Y60" s="6"/>
      <c r="Z60" s="6"/>
    </row>
    <row r="61" spans="1:26" ht="7.5" customHeight="1">
      <c r="A61" s="5"/>
      <c r="B61" s="5"/>
      <c r="C61" s="5"/>
      <c r="D61" s="6"/>
      <c r="E61" s="6"/>
      <c r="F61" s="6"/>
      <c r="G61" s="5"/>
      <c r="H61" s="6"/>
      <c r="I61" s="6"/>
      <c r="J61" s="6"/>
      <c r="K61" s="6"/>
      <c r="L61" s="6"/>
      <c r="M61" s="6"/>
      <c r="N61" s="6"/>
      <c r="O61" s="6"/>
      <c r="P61" s="6"/>
      <c r="Q61" s="6"/>
      <c r="R61" s="6"/>
      <c r="S61" s="6"/>
      <c r="T61" s="6"/>
      <c r="U61" s="6"/>
      <c r="V61" s="6"/>
      <c r="W61" s="6"/>
      <c r="X61" s="6"/>
      <c r="Y61" s="6"/>
      <c r="Z61" s="6"/>
    </row>
    <row r="62" spans="1:26" ht="12.75" customHeight="1">
      <c r="A62" s="4" t="s">
        <v>62</v>
      </c>
      <c r="B62" s="5">
        <f>SUM(C62:L62)</f>
        <v>64</v>
      </c>
      <c r="C62" s="5">
        <v>5</v>
      </c>
      <c r="D62" s="5">
        <v>8</v>
      </c>
      <c r="E62" s="5">
        <v>2</v>
      </c>
      <c r="F62" s="5">
        <v>10</v>
      </c>
      <c r="G62" s="5">
        <v>7</v>
      </c>
      <c r="H62" s="5">
        <v>2</v>
      </c>
      <c r="I62" s="5">
        <v>6</v>
      </c>
      <c r="J62" s="6"/>
      <c r="K62" s="5">
        <v>17</v>
      </c>
      <c r="L62" s="5">
        <v>7</v>
      </c>
      <c r="M62" s="6"/>
      <c r="N62" s="6"/>
      <c r="O62" s="6"/>
      <c r="P62" s="6"/>
      <c r="Q62" s="6"/>
      <c r="R62" s="6"/>
      <c r="S62" s="6"/>
      <c r="T62" s="6"/>
      <c r="U62" s="6"/>
      <c r="V62" s="6"/>
      <c r="W62" s="6"/>
      <c r="X62" s="6"/>
      <c r="Y62" s="6"/>
      <c r="Z62" s="6"/>
    </row>
    <row r="63" spans="1:26" ht="6" customHeight="1">
      <c r="A63" s="5"/>
      <c r="B63" s="5"/>
      <c r="C63" s="5"/>
      <c r="D63" s="6"/>
      <c r="E63" s="6"/>
      <c r="F63" s="6"/>
      <c r="G63" s="5"/>
      <c r="H63" s="6"/>
      <c r="I63" s="6"/>
      <c r="J63" s="6"/>
      <c r="K63" s="6"/>
      <c r="L63" s="6"/>
      <c r="M63" s="6"/>
      <c r="N63" s="6"/>
      <c r="O63" s="6"/>
      <c r="P63" s="6"/>
      <c r="Q63" s="6"/>
      <c r="R63" s="6"/>
      <c r="S63" s="6"/>
      <c r="T63" s="6"/>
      <c r="U63" s="6"/>
      <c r="V63" s="6"/>
      <c r="W63" s="6"/>
      <c r="X63" s="6"/>
      <c r="Y63" s="6"/>
      <c r="Z63" s="6"/>
    </row>
    <row r="64" spans="1:26" ht="12.75" customHeight="1">
      <c r="A64" s="4" t="s">
        <v>63</v>
      </c>
      <c r="B64" s="5">
        <f t="shared" ref="B64:B74" si="9">SUM(C64:L64)</f>
        <v>4</v>
      </c>
      <c r="C64" s="5">
        <v>1</v>
      </c>
      <c r="D64" s="6"/>
      <c r="E64" s="6"/>
      <c r="F64" s="6"/>
      <c r="G64" s="5"/>
      <c r="H64" s="6"/>
      <c r="I64" s="5">
        <v>3</v>
      </c>
      <c r="J64" s="6"/>
      <c r="K64" s="6"/>
      <c r="L64" s="6"/>
      <c r="M64" s="6"/>
      <c r="N64" s="6"/>
      <c r="O64" s="6"/>
      <c r="P64" s="6"/>
      <c r="Q64" s="6"/>
      <c r="R64" s="6"/>
      <c r="S64" s="6"/>
      <c r="T64" s="6"/>
      <c r="U64" s="6"/>
      <c r="V64" s="6"/>
      <c r="W64" s="6"/>
      <c r="X64" s="6"/>
      <c r="Y64" s="6"/>
      <c r="Z64" s="6"/>
    </row>
    <row r="65" spans="1:26" ht="12.75" customHeight="1">
      <c r="A65" s="5" t="s">
        <v>64</v>
      </c>
      <c r="B65" s="5">
        <f t="shared" si="9"/>
        <v>0</v>
      </c>
      <c r="C65" s="5"/>
      <c r="D65" s="6"/>
      <c r="E65" s="6"/>
      <c r="F65" s="6"/>
      <c r="G65" s="5"/>
      <c r="H65" s="6"/>
      <c r="I65" s="6"/>
      <c r="J65" s="6"/>
      <c r="K65" s="6"/>
      <c r="L65" s="6"/>
      <c r="M65" s="6"/>
      <c r="N65" s="6"/>
      <c r="O65" s="6"/>
      <c r="P65" s="6"/>
      <c r="Q65" s="6"/>
      <c r="R65" s="6"/>
      <c r="S65" s="6"/>
      <c r="T65" s="6"/>
      <c r="U65" s="6"/>
      <c r="V65" s="6"/>
      <c r="W65" s="6"/>
      <c r="X65" s="6"/>
      <c r="Y65" s="6"/>
      <c r="Z65" s="6"/>
    </row>
    <row r="66" spans="1:26" ht="12.75" customHeight="1">
      <c r="A66" s="17" t="s">
        <v>554</v>
      </c>
      <c r="B66" s="17">
        <f t="shared" si="9"/>
        <v>0</v>
      </c>
      <c r="C66" s="17"/>
      <c r="D66" s="17"/>
      <c r="E66" s="17"/>
      <c r="F66" s="17"/>
      <c r="G66" s="17"/>
      <c r="H66" s="17"/>
      <c r="I66" s="17"/>
      <c r="J66" s="17"/>
      <c r="K66" s="17"/>
      <c r="L66" s="17"/>
      <c r="M66" s="6"/>
      <c r="N66" s="6"/>
      <c r="O66" s="6"/>
      <c r="P66" s="6"/>
      <c r="Q66" s="6"/>
      <c r="R66" s="6"/>
      <c r="S66" s="6"/>
      <c r="T66" s="6"/>
      <c r="U66" s="6"/>
      <c r="V66" s="6"/>
      <c r="W66" s="6"/>
      <c r="X66" s="6"/>
      <c r="Y66" s="6"/>
      <c r="Z66" s="6"/>
    </row>
    <row r="67" spans="1:26" ht="12.75" customHeight="1">
      <c r="A67" s="5" t="s">
        <v>67</v>
      </c>
      <c r="B67" s="5">
        <f t="shared" si="9"/>
        <v>0</v>
      </c>
      <c r="C67" s="5"/>
      <c r="D67" s="6"/>
      <c r="E67" s="6"/>
      <c r="F67" s="6"/>
      <c r="G67" s="5"/>
      <c r="H67" s="6"/>
      <c r="I67" s="6"/>
      <c r="J67" s="6"/>
      <c r="K67" s="6"/>
      <c r="L67" s="6"/>
      <c r="M67" s="6"/>
      <c r="N67" s="6"/>
      <c r="O67" s="6"/>
      <c r="P67" s="6"/>
      <c r="Q67" s="6"/>
      <c r="R67" s="6"/>
      <c r="S67" s="6"/>
      <c r="T67" s="6"/>
      <c r="U67" s="6"/>
      <c r="V67" s="6"/>
      <c r="W67" s="6"/>
      <c r="X67" s="6"/>
      <c r="Y67" s="6"/>
      <c r="Z67" s="6"/>
    </row>
    <row r="68" spans="1:26" ht="12.75" customHeight="1">
      <c r="A68" s="4" t="s">
        <v>72</v>
      </c>
      <c r="B68" s="5">
        <f t="shared" si="9"/>
        <v>3</v>
      </c>
      <c r="C68" s="5"/>
      <c r="D68" s="5">
        <v>3</v>
      </c>
      <c r="E68" s="6"/>
      <c r="F68" s="6"/>
      <c r="G68" s="5"/>
      <c r="H68" s="6"/>
      <c r="I68" s="6"/>
      <c r="J68" s="6"/>
      <c r="K68" s="6"/>
      <c r="L68" s="6"/>
      <c r="M68" s="6"/>
      <c r="N68" s="6"/>
      <c r="O68" s="6"/>
      <c r="P68" s="6"/>
      <c r="Q68" s="6"/>
      <c r="R68" s="6"/>
      <c r="S68" s="6"/>
      <c r="T68" s="6"/>
      <c r="U68" s="6"/>
      <c r="V68" s="6"/>
      <c r="W68" s="6"/>
      <c r="X68" s="6"/>
      <c r="Y68" s="6"/>
      <c r="Z68" s="6"/>
    </row>
    <row r="69" spans="1:26" ht="12.75" customHeight="1">
      <c r="A69" s="5" t="s">
        <v>74</v>
      </c>
      <c r="B69" s="5">
        <f t="shared" si="9"/>
        <v>0</v>
      </c>
      <c r="C69" s="5"/>
      <c r="D69" s="6"/>
      <c r="E69" s="6"/>
      <c r="F69" s="6"/>
      <c r="G69" s="5"/>
      <c r="H69" s="6"/>
      <c r="I69" s="6"/>
      <c r="J69" s="6"/>
      <c r="K69" s="6"/>
      <c r="L69" s="6"/>
      <c r="M69" s="6"/>
      <c r="N69" s="6"/>
      <c r="O69" s="6"/>
      <c r="P69" s="6"/>
      <c r="Q69" s="6"/>
      <c r="R69" s="6"/>
      <c r="S69" s="6"/>
      <c r="T69" s="6"/>
      <c r="U69" s="6"/>
      <c r="V69" s="6"/>
      <c r="W69" s="6"/>
      <c r="X69" s="6"/>
      <c r="Y69" s="6"/>
      <c r="Z69" s="6"/>
    </row>
    <row r="70" spans="1:26" ht="12.75" customHeight="1">
      <c r="A70" s="4" t="s">
        <v>75</v>
      </c>
      <c r="B70" s="5">
        <f t="shared" si="9"/>
        <v>2</v>
      </c>
      <c r="C70" s="5"/>
      <c r="D70" s="5">
        <v>1</v>
      </c>
      <c r="E70" s="6"/>
      <c r="F70" s="5">
        <v>1</v>
      </c>
      <c r="G70" s="5"/>
      <c r="H70" s="6"/>
      <c r="I70" s="6"/>
      <c r="J70" s="6"/>
      <c r="K70" s="6"/>
      <c r="L70" s="6"/>
      <c r="M70" s="6"/>
      <c r="N70" s="6"/>
      <c r="O70" s="6"/>
      <c r="P70" s="6"/>
      <c r="Q70" s="6"/>
      <c r="R70" s="6"/>
      <c r="S70" s="6"/>
      <c r="T70" s="6"/>
      <c r="U70" s="6"/>
      <c r="V70" s="6"/>
      <c r="W70" s="6"/>
      <c r="X70" s="6"/>
      <c r="Y70" s="6"/>
      <c r="Z70" s="6"/>
    </row>
    <row r="71" spans="1:26" ht="12.75" customHeight="1">
      <c r="A71" s="4" t="s">
        <v>78</v>
      </c>
      <c r="B71" s="5">
        <f t="shared" si="9"/>
        <v>1</v>
      </c>
      <c r="C71" s="5"/>
      <c r="D71" s="6"/>
      <c r="E71" s="6"/>
      <c r="F71" s="6"/>
      <c r="G71" s="5">
        <v>1</v>
      </c>
      <c r="H71" s="6"/>
      <c r="I71" s="6"/>
      <c r="J71" s="6"/>
      <c r="K71" s="6"/>
      <c r="L71" s="6"/>
      <c r="M71" s="6"/>
      <c r="N71" s="6"/>
      <c r="O71" s="6"/>
      <c r="P71" s="6"/>
      <c r="Q71" s="6"/>
      <c r="R71" s="6"/>
      <c r="S71" s="6"/>
      <c r="T71" s="6"/>
      <c r="U71" s="6"/>
      <c r="V71" s="6"/>
      <c r="W71" s="6"/>
      <c r="X71" s="6"/>
      <c r="Y71" s="6"/>
      <c r="Z71" s="6"/>
    </row>
    <row r="72" spans="1:26" ht="12.75" customHeight="1">
      <c r="A72" s="5" t="s">
        <v>79</v>
      </c>
      <c r="B72" s="5">
        <f t="shared" si="9"/>
        <v>0</v>
      </c>
      <c r="C72" s="5"/>
      <c r="D72" s="6"/>
      <c r="E72" s="6"/>
      <c r="F72" s="6"/>
      <c r="G72" s="5"/>
      <c r="H72" s="6"/>
      <c r="I72" s="6"/>
      <c r="J72" s="6"/>
      <c r="K72" s="6"/>
      <c r="L72" s="6"/>
      <c r="M72" s="6"/>
      <c r="N72" s="6"/>
      <c r="O72" s="6"/>
      <c r="P72" s="6"/>
      <c r="Q72" s="6"/>
      <c r="R72" s="6"/>
      <c r="S72" s="6"/>
      <c r="T72" s="6"/>
      <c r="U72" s="6"/>
      <c r="V72" s="6"/>
      <c r="W72" s="6"/>
      <c r="X72" s="6"/>
      <c r="Y72" s="6"/>
      <c r="Z72" s="6"/>
    </row>
    <row r="73" spans="1:26" ht="12.75" customHeight="1">
      <c r="A73" s="5" t="s">
        <v>80</v>
      </c>
      <c r="B73" s="5">
        <f t="shared" si="9"/>
        <v>0</v>
      </c>
      <c r="C73" s="5"/>
      <c r="D73" s="6"/>
      <c r="E73" s="6"/>
      <c r="F73" s="6"/>
      <c r="G73" s="5"/>
      <c r="H73" s="6"/>
      <c r="I73" s="6"/>
      <c r="J73" s="6"/>
      <c r="K73" s="6"/>
      <c r="L73" s="6"/>
      <c r="M73" s="6"/>
      <c r="N73" s="6"/>
      <c r="O73" s="6"/>
      <c r="P73" s="6"/>
      <c r="Q73" s="6"/>
      <c r="R73" s="6"/>
      <c r="S73" s="6"/>
      <c r="T73" s="6"/>
      <c r="U73" s="6"/>
      <c r="V73" s="6"/>
      <c r="W73" s="6"/>
      <c r="X73" s="6"/>
      <c r="Y73" s="6"/>
      <c r="Z73" s="6"/>
    </row>
    <row r="74" spans="1:26" ht="12.75" customHeight="1">
      <c r="A74" s="17" t="s">
        <v>418</v>
      </c>
      <c r="B74" s="17">
        <f t="shared" si="9"/>
        <v>17</v>
      </c>
      <c r="C74" s="17"/>
      <c r="D74" s="17">
        <v>9</v>
      </c>
      <c r="E74" s="17"/>
      <c r="F74" s="17"/>
      <c r="G74" s="17">
        <v>6</v>
      </c>
      <c r="H74" s="17"/>
      <c r="I74" s="17"/>
      <c r="J74" s="17"/>
      <c r="K74" s="17"/>
      <c r="L74" s="17">
        <v>2</v>
      </c>
      <c r="M74" s="6"/>
      <c r="N74" s="6"/>
      <c r="O74" s="6"/>
      <c r="P74" s="6"/>
      <c r="Q74" s="6"/>
      <c r="R74" s="6"/>
      <c r="S74" s="6"/>
      <c r="T74" s="6"/>
      <c r="U74" s="6"/>
      <c r="V74" s="6"/>
      <c r="W74" s="6"/>
      <c r="X74" s="6"/>
      <c r="Y74" s="6"/>
      <c r="Z74" s="6"/>
    </row>
    <row r="75" spans="1:26" ht="12" customHeight="1">
      <c r="A75" s="5"/>
      <c r="B75" s="5"/>
      <c r="C75" s="5"/>
      <c r="D75" s="6"/>
      <c r="E75" s="6"/>
      <c r="F75" s="6"/>
      <c r="G75" s="5"/>
      <c r="H75" s="6"/>
      <c r="I75" s="6"/>
      <c r="J75" s="6"/>
      <c r="K75" s="6"/>
      <c r="L75" s="6"/>
      <c r="M75" s="6"/>
      <c r="N75" s="6"/>
      <c r="O75" s="6"/>
      <c r="P75" s="6"/>
      <c r="Q75" s="6"/>
      <c r="R75" s="6"/>
      <c r="S75" s="6"/>
      <c r="T75" s="6"/>
      <c r="U75" s="6"/>
      <c r="V75" s="6"/>
      <c r="W75" s="6"/>
      <c r="X75" s="6"/>
      <c r="Y75" s="6"/>
      <c r="Z75" s="6"/>
    </row>
    <row r="76" spans="1:26" ht="12.75" customHeight="1">
      <c r="A76" s="5" t="s">
        <v>138</v>
      </c>
      <c r="B76" s="5">
        <f>SUM(C76:L76)</f>
        <v>374</v>
      </c>
      <c r="C76" s="5">
        <f t="shared" ref="C76:L76" si="10">SUM(C4:C74)</f>
        <v>53</v>
      </c>
      <c r="D76" s="5">
        <f t="shared" si="10"/>
        <v>73</v>
      </c>
      <c r="E76" s="5">
        <f t="shared" si="10"/>
        <v>7</v>
      </c>
      <c r="F76" s="5">
        <f t="shared" si="10"/>
        <v>35</v>
      </c>
      <c r="G76" s="5">
        <f t="shared" si="10"/>
        <v>41</v>
      </c>
      <c r="H76" s="5">
        <f t="shared" si="10"/>
        <v>19</v>
      </c>
      <c r="I76" s="5">
        <f t="shared" si="10"/>
        <v>70</v>
      </c>
      <c r="J76" s="5">
        <f t="shared" si="10"/>
        <v>0</v>
      </c>
      <c r="K76" s="5">
        <f t="shared" si="10"/>
        <v>57</v>
      </c>
      <c r="L76" s="5">
        <f t="shared" si="10"/>
        <v>19</v>
      </c>
      <c r="M76" s="6"/>
      <c r="N76" s="6"/>
      <c r="O76" s="6"/>
      <c r="P76" s="6"/>
      <c r="Q76" s="6"/>
      <c r="R76" s="6"/>
      <c r="S76" s="6"/>
      <c r="T76" s="6"/>
      <c r="U76" s="6"/>
      <c r="V76" s="6"/>
      <c r="W76" s="6"/>
      <c r="X76" s="6"/>
      <c r="Y76" s="6"/>
      <c r="Z76" s="6"/>
    </row>
    <row r="77" spans="1:26" ht="12.75" customHeight="1">
      <c r="A77" s="5"/>
      <c r="B77" s="5"/>
      <c r="C77" s="5"/>
      <c r="D77" s="6"/>
      <c r="E77" s="6"/>
      <c r="F77" s="6"/>
      <c r="G77" s="5"/>
      <c r="H77" s="6"/>
      <c r="I77" s="6"/>
      <c r="J77" s="6"/>
      <c r="K77" s="6"/>
      <c r="L77" s="6"/>
      <c r="M77" s="6"/>
      <c r="N77" s="6"/>
      <c r="O77" s="6"/>
      <c r="P77" s="6"/>
      <c r="Q77" s="6"/>
      <c r="R77" s="6"/>
      <c r="S77" s="6"/>
      <c r="T77" s="6"/>
      <c r="U77" s="6"/>
      <c r="V77" s="6"/>
      <c r="W77" s="6"/>
      <c r="X77" s="6"/>
      <c r="Y77" s="6"/>
      <c r="Z77" s="6"/>
    </row>
    <row r="78" spans="1:26" ht="12.75" customHeight="1">
      <c r="A78" s="5" t="s">
        <v>139</v>
      </c>
      <c r="B78" s="5">
        <v>6</v>
      </c>
      <c r="C78" s="5">
        <v>2</v>
      </c>
      <c r="D78" s="5">
        <v>5</v>
      </c>
      <c r="E78" s="5">
        <v>4</v>
      </c>
      <c r="F78" s="5">
        <v>4</v>
      </c>
      <c r="G78" s="5">
        <v>5</v>
      </c>
      <c r="H78" s="5">
        <v>1</v>
      </c>
      <c r="I78" s="5">
        <v>2</v>
      </c>
      <c r="J78" s="6"/>
      <c r="K78" s="5">
        <v>1</v>
      </c>
      <c r="L78" s="5">
        <v>1</v>
      </c>
      <c r="M78" s="6"/>
      <c r="N78" s="6"/>
      <c r="O78" s="6"/>
      <c r="P78" s="6"/>
      <c r="Q78" s="6"/>
      <c r="R78" s="6"/>
      <c r="S78" s="6"/>
      <c r="T78" s="6"/>
      <c r="U78" s="6"/>
      <c r="V78" s="6"/>
      <c r="W78" s="6"/>
      <c r="X78" s="6"/>
      <c r="Y78" s="6"/>
      <c r="Z78" s="6"/>
    </row>
    <row r="79" spans="1:26" ht="12.75" customHeight="1">
      <c r="A79" s="5" t="s">
        <v>555</v>
      </c>
      <c r="B79" s="5">
        <f t="shared" ref="B79:B80" si="11">SUM(C79:L79)</f>
        <v>8.5</v>
      </c>
      <c r="C79" s="5">
        <v>1.5</v>
      </c>
      <c r="D79" s="5">
        <v>1.5</v>
      </c>
      <c r="E79" s="5">
        <v>0.5</v>
      </c>
      <c r="F79" s="5">
        <v>0.5</v>
      </c>
      <c r="G79" s="5">
        <v>1.5</v>
      </c>
      <c r="H79" s="5">
        <v>0.5</v>
      </c>
      <c r="I79" s="5">
        <v>1.5</v>
      </c>
      <c r="J79" s="6"/>
      <c r="K79" s="5">
        <v>0.5</v>
      </c>
      <c r="L79" s="5">
        <v>0.5</v>
      </c>
      <c r="M79" s="6"/>
      <c r="N79" s="6"/>
      <c r="O79" s="6"/>
      <c r="P79" s="6"/>
      <c r="Q79" s="6"/>
      <c r="R79" s="6"/>
      <c r="S79" s="6"/>
      <c r="T79" s="6"/>
      <c r="U79" s="6"/>
      <c r="V79" s="6"/>
      <c r="W79" s="6"/>
      <c r="X79" s="6"/>
      <c r="Y79" s="6"/>
      <c r="Z79" s="6"/>
    </row>
    <row r="80" spans="1:26" ht="12.75" customHeight="1">
      <c r="A80" s="5" t="s">
        <v>141</v>
      </c>
      <c r="B80" s="5">
        <f t="shared" si="11"/>
        <v>26.5</v>
      </c>
      <c r="C80" s="5">
        <f t="shared" ref="C80:L80" si="12">C78*C79</f>
        <v>3</v>
      </c>
      <c r="D80" s="5">
        <f t="shared" si="12"/>
        <v>7.5</v>
      </c>
      <c r="E80" s="5">
        <f t="shared" si="12"/>
        <v>2</v>
      </c>
      <c r="F80" s="5">
        <f t="shared" si="12"/>
        <v>2</v>
      </c>
      <c r="G80" s="5">
        <f t="shared" si="12"/>
        <v>7.5</v>
      </c>
      <c r="H80" s="5">
        <f t="shared" si="12"/>
        <v>0.5</v>
      </c>
      <c r="I80" s="5">
        <f t="shared" si="12"/>
        <v>3</v>
      </c>
      <c r="J80" s="5">
        <f t="shared" si="12"/>
        <v>0</v>
      </c>
      <c r="K80" s="5">
        <f t="shared" si="12"/>
        <v>0.5</v>
      </c>
      <c r="L80" s="5">
        <f t="shared" si="12"/>
        <v>0.5</v>
      </c>
      <c r="M80" s="6"/>
      <c r="N80" s="6"/>
      <c r="O80" s="6"/>
      <c r="P80" s="6"/>
      <c r="Q80" s="6"/>
      <c r="R80" s="6"/>
      <c r="S80" s="6"/>
      <c r="T80" s="6"/>
      <c r="U80" s="6"/>
      <c r="V80" s="6"/>
      <c r="W80" s="6"/>
      <c r="X80" s="6"/>
      <c r="Y80" s="6"/>
      <c r="Z80" s="6"/>
    </row>
    <row r="81" spans="1:26" ht="12.75" customHeight="1">
      <c r="A81" s="5"/>
      <c r="B81" s="5"/>
      <c r="C81" s="5"/>
      <c r="D81" s="6"/>
      <c r="E81" s="6"/>
      <c r="F81" s="6"/>
      <c r="G81" s="5"/>
      <c r="H81" s="6"/>
      <c r="I81" s="6"/>
      <c r="J81" s="6"/>
      <c r="K81" s="6"/>
      <c r="L81" s="6"/>
      <c r="M81" s="6"/>
      <c r="N81" s="6"/>
      <c r="O81" s="6"/>
      <c r="P81" s="6"/>
      <c r="Q81" s="6"/>
      <c r="R81" s="6"/>
      <c r="S81" s="6"/>
      <c r="T81" s="6"/>
      <c r="U81" s="6"/>
      <c r="V81" s="6"/>
      <c r="W81" s="6"/>
      <c r="X81" s="6"/>
      <c r="Y81" s="6"/>
      <c r="Z81" s="6"/>
    </row>
    <row r="82" spans="1:26" ht="12.75" customHeight="1">
      <c r="A82" s="5" t="s">
        <v>142</v>
      </c>
      <c r="B82" s="49">
        <f t="shared" ref="B82:L82" si="13">B76/B79</f>
        <v>44</v>
      </c>
      <c r="C82" s="49">
        <f t="shared" si="13"/>
        <v>35.333333333333336</v>
      </c>
      <c r="D82" s="49">
        <f t="shared" si="13"/>
        <v>48.666666666666664</v>
      </c>
      <c r="E82" s="49">
        <f t="shared" si="13"/>
        <v>14</v>
      </c>
      <c r="F82" s="49">
        <f t="shared" si="13"/>
        <v>70</v>
      </c>
      <c r="G82" s="49">
        <f t="shared" si="13"/>
        <v>27.333333333333332</v>
      </c>
      <c r="H82" s="49">
        <f t="shared" si="13"/>
        <v>38</v>
      </c>
      <c r="I82" s="49">
        <f t="shared" si="13"/>
        <v>46.666666666666664</v>
      </c>
      <c r="J82" s="49" t="e">
        <f t="shared" si="13"/>
        <v>#DIV/0!</v>
      </c>
      <c r="K82" s="49">
        <f t="shared" si="13"/>
        <v>114</v>
      </c>
      <c r="L82" s="49">
        <f t="shared" si="13"/>
        <v>38</v>
      </c>
      <c r="M82" s="6"/>
      <c r="N82" s="6"/>
      <c r="O82" s="6"/>
      <c r="P82" s="6"/>
      <c r="Q82" s="6"/>
      <c r="R82" s="6"/>
      <c r="S82" s="6"/>
      <c r="T82" s="6"/>
      <c r="U82" s="6"/>
      <c r="V82" s="6"/>
      <c r="W82" s="6"/>
      <c r="X82" s="6"/>
      <c r="Y82" s="6"/>
      <c r="Z82" s="6"/>
    </row>
    <row r="83" spans="1:26" ht="12.75" customHeight="1">
      <c r="A83" s="5" t="s">
        <v>143</v>
      </c>
      <c r="B83" s="49">
        <f t="shared" ref="B83:L83" si="14">B76/B80</f>
        <v>14.113207547169811</v>
      </c>
      <c r="C83" s="49">
        <f t="shared" si="14"/>
        <v>17.666666666666668</v>
      </c>
      <c r="D83" s="49">
        <f t="shared" si="14"/>
        <v>9.7333333333333325</v>
      </c>
      <c r="E83" s="49">
        <f t="shared" si="14"/>
        <v>3.5</v>
      </c>
      <c r="F83" s="49">
        <f t="shared" si="14"/>
        <v>17.5</v>
      </c>
      <c r="G83" s="49">
        <f t="shared" si="14"/>
        <v>5.4666666666666668</v>
      </c>
      <c r="H83" s="49">
        <f t="shared" si="14"/>
        <v>38</v>
      </c>
      <c r="I83" s="49">
        <f t="shared" si="14"/>
        <v>23.333333333333332</v>
      </c>
      <c r="J83" s="49" t="e">
        <f t="shared" si="14"/>
        <v>#DIV/0!</v>
      </c>
      <c r="K83" s="49">
        <f t="shared" si="14"/>
        <v>114</v>
      </c>
      <c r="L83" s="49">
        <f t="shared" si="14"/>
        <v>38</v>
      </c>
      <c r="M83" s="6"/>
      <c r="N83" s="6"/>
      <c r="O83" s="6"/>
      <c r="P83" s="6"/>
      <c r="Q83" s="6"/>
      <c r="R83" s="6"/>
      <c r="S83" s="6"/>
      <c r="T83" s="6"/>
      <c r="U83" s="6"/>
      <c r="V83" s="6"/>
      <c r="W83" s="6"/>
      <c r="X83" s="6"/>
      <c r="Y83" s="6"/>
      <c r="Z83" s="6"/>
    </row>
    <row r="84" spans="1:26" ht="12.75" customHeight="1">
      <c r="A84" s="5"/>
      <c r="B84" s="5"/>
      <c r="C84" s="5"/>
      <c r="D84" s="6"/>
      <c r="E84" s="6"/>
      <c r="F84" s="6"/>
      <c r="G84" s="5"/>
      <c r="H84" s="6"/>
      <c r="I84" s="6"/>
      <c r="J84" s="6"/>
      <c r="K84" s="6"/>
      <c r="L84" s="6"/>
      <c r="M84" s="6"/>
      <c r="N84" s="6"/>
      <c r="O84" s="6"/>
      <c r="P84" s="6"/>
      <c r="Q84" s="6"/>
      <c r="R84" s="6"/>
      <c r="S84" s="6"/>
      <c r="T84" s="6"/>
      <c r="U84" s="6"/>
      <c r="V84" s="6"/>
      <c r="W84" s="6"/>
      <c r="X84" s="6"/>
      <c r="Y84" s="6"/>
      <c r="Z84" s="6"/>
    </row>
    <row r="85" spans="1:26" ht="12.75" customHeight="1">
      <c r="A85" s="5" t="s">
        <v>144</v>
      </c>
      <c r="B85" s="5">
        <f t="shared" ref="B85:L85" si="15">COUNTIF(B4:B74,"&gt;0")</f>
        <v>32</v>
      </c>
      <c r="C85" s="5">
        <f t="shared" si="15"/>
        <v>13</v>
      </c>
      <c r="D85" s="5">
        <f t="shared" si="15"/>
        <v>13</v>
      </c>
      <c r="E85" s="5">
        <f t="shared" si="15"/>
        <v>5</v>
      </c>
      <c r="F85" s="5">
        <f t="shared" si="15"/>
        <v>8</v>
      </c>
      <c r="G85" s="5">
        <f t="shared" si="15"/>
        <v>13</v>
      </c>
      <c r="H85" s="5">
        <f t="shared" si="15"/>
        <v>5</v>
      </c>
      <c r="I85" s="5">
        <f t="shared" si="15"/>
        <v>17</v>
      </c>
      <c r="J85" s="5">
        <f t="shared" si="15"/>
        <v>0</v>
      </c>
      <c r="K85" s="5">
        <f t="shared" si="15"/>
        <v>4</v>
      </c>
      <c r="L85" s="5">
        <f t="shared" si="15"/>
        <v>4</v>
      </c>
      <c r="M85" s="6"/>
      <c r="N85" s="6"/>
      <c r="O85" s="6"/>
      <c r="P85" s="6"/>
      <c r="Q85" s="6"/>
      <c r="R85" s="6"/>
      <c r="S85" s="6"/>
      <c r="T85" s="6"/>
      <c r="U85" s="6"/>
      <c r="V85" s="6"/>
      <c r="W85" s="6"/>
      <c r="X85" s="6"/>
      <c r="Y85" s="6"/>
      <c r="Z85" s="6"/>
    </row>
    <row r="86" spans="1:26" ht="12.75" customHeight="1">
      <c r="A86" s="5" t="s">
        <v>145</v>
      </c>
      <c r="B86" s="5">
        <v>3</v>
      </c>
      <c r="C86" s="5">
        <v>1</v>
      </c>
      <c r="D86" s="5">
        <v>2</v>
      </c>
      <c r="E86" s="6"/>
      <c r="F86" s="6"/>
      <c r="G86" s="5">
        <v>2</v>
      </c>
      <c r="H86" s="6"/>
      <c r="I86" s="5">
        <v>2</v>
      </c>
      <c r="J86" s="6"/>
      <c r="K86" s="5">
        <v>0</v>
      </c>
      <c r="L86" s="5">
        <v>1</v>
      </c>
      <c r="M86" s="6"/>
      <c r="N86" s="6"/>
      <c r="O86" s="6"/>
      <c r="P86" s="6"/>
      <c r="Q86" s="6"/>
      <c r="R86" s="6"/>
      <c r="S86" s="6"/>
      <c r="T86" s="6"/>
      <c r="U86" s="6"/>
      <c r="V86" s="6"/>
      <c r="W86" s="6"/>
      <c r="X86" s="6"/>
      <c r="Y86" s="6"/>
      <c r="Z86" s="6"/>
    </row>
    <row r="87" spans="1:26" ht="12.75" customHeight="1">
      <c r="A87" s="5" t="s">
        <v>146</v>
      </c>
      <c r="B87" s="5">
        <f t="shared" ref="B87:L87" si="16">B85-B86</f>
        <v>29</v>
      </c>
      <c r="C87" s="5">
        <f t="shared" si="16"/>
        <v>12</v>
      </c>
      <c r="D87" s="5">
        <f t="shared" si="16"/>
        <v>11</v>
      </c>
      <c r="E87" s="5">
        <f t="shared" si="16"/>
        <v>5</v>
      </c>
      <c r="F87" s="5">
        <f t="shared" si="16"/>
        <v>8</v>
      </c>
      <c r="G87" s="5">
        <f t="shared" si="16"/>
        <v>11</v>
      </c>
      <c r="H87" s="5">
        <f t="shared" si="16"/>
        <v>5</v>
      </c>
      <c r="I87" s="5">
        <f t="shared" si="16"/>
        <v>15</v>
      </c>
      <c r="J87" s="5">
        <f t="shared" si="16"/>
        <v>0</v>
      </c>
      <c r="K87" s="5">
        <f t="shared" si="16"/>
        <v>4</v>
      </c>
      <c r="L87" s="5">
        <f t="shared" si="16"/>
        <v>3</v>
      </c>
      <c r="M87" s="6"/>
      <c r="N87" s="6"/>
      <c r="O87" s="6"/>
      <c r="P87" s="6"/>
      <c r="Q87" s="6"/>
      <c r="R87" s="6"/>
      <c r="S87" s="6"/>
      <c r="T87" s="6"/>
      <c r="U87" s="6"/>
      <c r="V87" s="6"/>
      <c r="W87" s="6"/>
      <c r="X87" s="6"/>
      <c r="Y87" s="6"/>
      <c r="Z87" s="6"/>
    </row>
    <row r="88" spans="1:26" ht="12.75" customHeight="1">
      <c r="A88" s="5"/>
      <c r="B88" s="5"/>
      <c r="C88" s="5"/>
      <c r="D88" s="6"/>
      <c r="E88" s="6"/>
      <c r="F88" s="6"/>
      <c r="G88" s="5"/>
      <c r="H88" s="6"/>
      <c r="I88" s="6"/>
      <c r="J88" s="6"/>
      <c r="K88" s="6"/>
      <c r="L88" s="6"/>
      <c r="M88" s="6"/>
      <c r="N88" s="6"/>
      <c r="O88" s="6"/>
      <c r="P88" s="6"/>
      <c r="Q88" s="6"/>
      <c r="R88" s="6"/>
      <c r="S88" s="6"/>
      <c r="T88" s="6"/>
      <c r="U88" s="6"/>
      <c r="V88" s="6"/>
      <c r="W88" s="6"/>
      <c r="X88" s="6"/>
      <c r="Y88" s="6"/>
      <c r="Z88" s="6"/>
    </row>
    <row r="89" spans="1:26" ht="12.75" customHeight="1">
      <c r="A89" s="5" t="s">
        <v>147</v>
      </c>
      <c r="B89" s="49">
        <f t="shared" ref="B89:L89" si="17">B85/B79</f>
        <v>3.7647058823529411</v>
      </c>
      <c r="C89" s="49">
        <f t="shared" si="17"/>
        <v>8.6666666666666661</v>
      </c>
      <c r="D89" s="49">
        <f t="shared" si="17"/>
        <v>8.6666666666666661</v>
      </c>
      <c r="E89" s="49">
        <f t="shared" si="17"/>
        <v>10</v>
      </c>
      <c r="F89" s="49">
        <f t="shared" si="17"/>
        <v>16</v>
      </c>
      <c r="G89" s="49">
        <f t="shared" si="17"/>
        <v>8.6666666666666661</v>
      </c>
      <c r="H89" s="49">
        <f t="shared" si="17"/>
        <v>10</v>
      </c>
      <c r="I89" s="49">
        <f t="shared" si="17"/>
        <v>11.333333333333334</v>
      </c>
      <c r="J89" s="49" t="e">
        <f t="shared" si="17"/>
        <v>#DIV/0!</v>
      </c>
      <c r="K89" s="49">
        <f t="shared" si="17"/>
        <v>8</v>
      </c>
      <c r="L89" s="49">
        <f t="shared" si="17"/>
        <v>8</v>
      </c>
      <c r="M89" s="6"/>
      <c r="N89" s="6"/>
      <c r="O89" s="6"/>
      <c r="P89" s="6"/>
      <c r="Q89" s="6"/>
      <c r="R89" s="6"/>
      <c r="S89" s="6"/>
      <c r="T89" s="6"/>
      <c r="U89" s="6"/>
      <c r="V89" s="6"/>
      <c r="W89" s="6"/>
      <c r="X89" s="6"/>
      <c r="Y89" s="6"/>
      <c r="Z89" s="6"/>
    </row>
    <row r="90" spans="1:26" ht="12.75" customHeight="1">
      <c r="A90" s="5" t="s">
        <v>148</v>
      </c>
      <c r="B90" s="49">
        <f t="shared" ref="B90:L90" si="18">B85/B80</f>
        <v>1.2075471698113207</v>
      </c>
      <c r="C90" s="49">
        <f t="shared" si="18"/>
        <v>4.333333333333333</v>
      </c>
      <c r="D90" s="49">
        <f t="shared" si="18"/>
        <v>1.7333333333333334</v>
      </c>
      <c r="E90" s="49">
        <f t="shared" si="18"/>
        <v>2.5</v>
      </c>
      <c r="F90" s="49">
        <f t="shared" si="18"/>
        <v>4</v>
      </c>
      <c r="G90" s="49">
        <f t="shared" si="18"/>
        <v>1.7333333333333334</v>
      </c>
      <c r="H90" s="49">
        <f t="shared" si="18"/>
        <v>10</v>
      </c>
      <c r="I90" s="49">
        <f t="shared" si="18"/>
        <v>5.666666666666667</v>
      </c>
      <c r="J90" s="49" t="e">
        <f t="shared" si="18"/>
        <v>#DIV/0!</v>
      </c>
      <c r="K90" s="49">
        <f t="shared" si="18"/>
        <v>8</v>
      </c>
      <c r="L90" s="49">
        <f t="shared" si="18"/>
        <v>8</v>
      </c>
      <c r="M90" s="6"/>
      <c r="N90" s="6"/>
      <c r="O90" s="6"/>
      <c r="P90" s="6"/>
      <c r="Q90" s="6"/>
      <c r="R90" s="6"/>
      <c r="S90" s="6"/>
      <c r="T90" s="6"/>
      <c r="U90" s="6"/>
      <c r="V90" s="6"/>
      <c r="W90" s="6"/>
      <c r="X90" s="6"/>
      <c r="Y90" s="6"/>
      <c r="Z90" s="6"/>
    </row>
    <row r="91" spans="1:26" ht="12.75" customHeight="1">
      <c r="A91" s="5" t="s">
        <v>576</v>
      </c>
      <c r="B91" s="5"/>
      <c r="C91" s="5" t="s">
        <v>593</v>
      </c>
      <c r="D91" s="5" t="s">
        <v>593</v>
      </c>
      <c r="E91" s="5" t="s">
        <v>594</v>
      </c>
      <c r="F91" s="5" t="s">
        <v>595</v>
      </c>
      <c r="G91" s="5" t="s">
        <v>596</v>
      </c>
      <c r="H91" s="5" t="s">
        <v>597</v>
      </c>
      <c r="I91" s="5" t="s">
        <v>598</v>
      </c>
      <c r="J91" s="6"/>
      <c r="K91" s="5" t="s">
        <v>599</v>
      </c>
      <c r="L91" s="5" t="s">
        <v>514</v>
      </c>
      <c r="M91" s="6"/>
      <c r="N91" s="6"/>
      <c r="O91" s="6"/>
      <c r="P91" s="6"/>
      <c r="Q91" s="6"/>
      <c r="R91" s="6"/>
      <c r="S91" s="6"/>
      <c r="T91" s="6"/>
      <c r="U91" s="6"/>
      <c r="V91" s="6"/>
      <c r="W91" s="6"/>
      <c r="X91" s="6"/>
      <c r="Y91" s="6"/>
      <c r="Z91" s="6"/>
    </row>
    <row r="92" spans="1:26" ht="125.25" customHeight="1">
      <c r="A92" s="7" t="s">
        <v>517</v>
      </c>
      <c r="B92" s="7"/>
      <c r="C92" s="7" t="s">
        <v>600</v>
      </c>
      <c r="D92" s="7" t="s">
        <v>601</v>
      </c>
      <c r="E92" s="7" t="s">
        <v>602</v>
      </c>
      <c r="F92" s="7" t="s">
        <v>602</v>
      </c>
      <c r="G92" s="7" t="s">
        <v>603</v>
      </c>
      <c r="H92" s="7" t="s">
        <v>462</v>
      </c>
      <c r="I92" s="7" t="s">
        <v>604</v>
      </c>
      <c r="J92" s="7" t="s">
        <v>462</v>
      </c>
      <c r="K92" s="7" t="s">
        <v>462</v>
      </c>
      <c r="L92" s="7" t="s">
        <v>462</v>
      </c>
      <c r="M92" s="6"/>
      <c r="N92" s="6"/>
      <c r="O92" s="6"/>
      <c r="P92" s="6"/>
      <c r="Q92" s="6"/>
      <c r="R92" s="6"/>
      <c r="S92" s="6"/>
      <c r="T92" s="6"/>
      <c r="U92" s="6"/>
      <c r="V92" s="6"/>
      <c r="W92" s="6"/>
      <c r="X92" s="6"/>
      <c r="Y92" s="6"/>
      <c r="Z92" s="6"/>
    </row>
    <row r="93" spans="1:26" ht="12.75" customHeight="1">
      <c r="A93" s="5" t="s">
        <v>167</v>
      </c>
      <c r="B93" s="5">
        <f>SUM(C93:L93)</f>
        <v>7.6000000000000005</v>
      </c>
      <c r="C93" s="5">
        <v>1</v>
      </c>
      <c r="D93" s="5">
        <v>1.5</v>
      </c>
      <c r="E93" s="5">
        <v>0.5</v>
      </c>
      <c r="F93" s="5">
        <v>0.4</v>
      </c>
      <c r="G93" s="5">
        <v>1</v>
      </c>
      <c r="H93" s="5">
        <v>0.5</v>
      </c>
      <c r="I93" s="5">
        <v>1.5</v>
      </c>
      <c r="J93" s="6"/>
      <c r="K93" s="5">
        <v>0.7</v>
      </c>
      <c r="L93" s="5">
        <v>0.5</v>
      </c>
      <c r="M93" s="6"/>
      <c r="N93" s="6"/>
      <c r="O93" s="6"/>
      <c r="P93" s="6"/>
      <c r="Q93" s="6"/>
      <c r="R93" s="6"/>
      <c r="S93" s="6"/>
      <c r="T93" s="6"/>
      <c r="U93" s="6"/>
      <c r="V93" s="6"/>
      <c r="W93" s="6"/>
      <c r="X93" s="6"/>
      <c r="Y93" s="6"/>
      <c r="Z93" s="6"/>
    </row>
    <row r="94" spans="1:26" ht="12.75" customHeight="1">
      <c r="A94" s="5" t="s">
        <v>169</v>
      </c>
      <c r="B94" s="5">
        <v>26</v>
      </c>
      <c r="C94" s="5"/>
      <c r="D94" s="6"/>
      <c r="E94" s="6"/>
      <c r="F94" s="6"/>
      <c r="G94" s="5"/>
      <c r="H94" s="6"/>
      <c r="I94" s="6"/>
      <c r="J94" s="6"/>
      <c r="K94" s="6"/>
      <c r="L94" s="6"/>
      <c r="M94" s="6"/>
      <c r="N94" s="6"/>
      <c r="O94" s="6"/>
      <c r="P94" s="6"/>
      <c r="Q94" s="6"/>
      <c r="R94" s="6"/>
      <c r="S94" s="6"/>
      <c r="T94" s="6"/>
      <c r="U94" s="6"/>
      <c r="V94" s="6"/>
      <c r="W94" s="6"/>
      <c r="X94" s="6"/>
      <c r="Y94" s="6"/>
      <c r="Z94" s="6"/>
    </row>
    <row r="95" spans="1:26" ht="12.75" customHeight="1">
      <c r="A95" s="5" t="s">
        <v>605</v>
      </c>
      <c r="B95" s="5">
        <f>SUM(B93:B94)</f>
        <v>33.6</v>
      </c>
      <c r="C95" s="5"/>
      <c r="D95" s="6"/>
      <c r="E95" s="6"/>
      <c r="F95" s="6"/>
      <c r="G95" s="5"/>
      <c r="H95" s="6"/>
      <c r="I95" s="6"/>
      <c r="J95" s="6"/>
      <c r="K95" s="6"/>
      <c r="L95" s="6"/>
      <c r="M95" s="6"/>
      <c r="N95" s="6"/>
      <c r="O95" s="6"/>
      <c r="P95" s="6"/>
      <c r="Q95" s="6"/>
      <c r="R95" s="6"/>
      <c r="S95" s="6"/>
      <c r="T95" s="6"/>
      <c r="U95" s="6"/>
      <c r="V95" s="6"/>
      <c r="W95" s="6"/>
      <c r="X95" s="6"/>
      <c r="Y95" s="6"/>
      <c r="Z95" s="6"/>
    </row>
    <row r="96" spans="1:26" ht="12.75" customHeight="1">
      <c r="A96" s="5"/>
      <c r="B96" s="6"/>
      <c r="C96" s="5"/>
      <c r="D96" s="6"/>
      <c r="E96" s="6"/>
      <c r="F96" s="6"/>
      <c r="G96" s="5"/>
      <c r="H96" s="6"/>
      <c r="I96" s="6"/>
      <c r="J96" s="6"/>
      <c r="K96" s="6"/>
      <c r="L96" s="6"/>
      <c r="M96" s="6"/>
      <c r="N96" s="6"/>
      <c r="O96" s="6"/>
      <c r="P96" s="6"/>
      <c r="Q96" s="6"/>
      <c r="R96" s="6"/>
      <c r="S96" s="6"/>
      <c r="T96" s="6"/>
      <c r="U96" s="6"/>
      <c r="V96" s="6"/>
      <c r="W96" s="6"/>
      <c r="X96" s="6"/>
      <c r="Y96" s="6"/>
      <c r="Z96" s="6"/>
    </row>
    <row r="97" spans="1:26" ht="12.75" customHeight="1">
      <c r="A97" s="5"/>
      <c r="B97" s="6"/>
      <c r="C97" s="5"/>
      <c r="D97" s="6"/>
      <c r="E97" s="6"/>
      <c r="F97" s="6"/>
      <c r="G97" s="5"/>
      <c r="H97" s="6"/>
      <c r="I97" s="6"/>
      <c r="J97" s="6"/>
      <c r="K97" s="6"/>
      <c r="L97" s="6"/>
      <c r="M97" s="6"/>
      <c r="N97" s="6"/>
      <c r="O97" s="6"/>
      <c r="P97" s="6"/>
      <c r="Q97" s="6"/>
      <c r="R97" s="6"/>
      <c r="S97" s="6"/>
      <c r="T97" s="6"/>
      <c r="U97" s="6"/>
      <c r="V97" s="6"/>
      <c r="W97" s="6"/>
      <c r="X97" s="6"/>
      <c r="Y97" s="6"/>
      <c r="Z97" s="6"/>
    </row>
    <row r="98" spans="1:26" ht="12.75" customHeight="1">
      <c r="A98" s="5"/>
      <c r="B98" s="6"/>
      <c r="C98" s="5"/>
      <c r="D98" s="6"/>
      <c r="E98" s="6"/>
      <c r="F98" s="6"/>
      <c r="G98" s="5"/>
      <c r="H98" s="6"/>
      <c r="I98" s="6"/>
      <c r="J98" s="6"/>
      <c r="K98" s="6"/>
      <c r="L98" s="6"/>
      <c r="M98" s="6"/>
      <c r="N98" s="6"/>
      <c r="O98" s="6"/>
      <c r="P98" s="6"/>
      <c r="Q98" s="6"/>
      <c r="R98" s="6"/>
      <c r="S98" s="6"/>
      <c r="T98" s="6"/>
      <c r="U98" s="6"/>
      <c r="V98" s="6"/>
      <c r="W98" s="6"/>
      <c r="X98" s="6"/>
      <c r="Y98" s="6"/>
      <c r="Z98" s="6"/>
    </row>
    <row r="99" spans="1:26" ht="12.75" customHeight="1">
      <c r="A99" s="5"/>
      <c r="B99" s="6"/>
      <c r="C99" s="5"/>
      <c r="D99" s="6"/>
      <c r="E99" s="6"/>
      <c r="F99" s="6"/>
      <c r="G99" s="5"/>
      <c r="H99" s="6"/>
      <c r="I99" s="6"/>
      <c r="J99" s="6"/>
      <c r="K99" s="6"/>
      <c r="L99" s="6"/>
      <c r="M99" s="6"/>
      <c r="N99" s="6"/>
      <c r="O99" s="6"/>
      <c r="P99" s="6"/>
      <c r="Q99" s="6"/>
      <c r="R99" s="6"/>
      <c r="S99" s="6"/>
      <c r="T99" s="6"/>
      <c r="U99" s="6"/>
      <c r="V99" s="6"/>
      <c r="W99" s="6"/>
      <c r="X99" s="6"/>
      <c r="Y99" s="6"/>
      <c r="Z99" s="6"/>
    </row>
    <row r="100" spans="1:26" ht="12.75" customHeight="1">
      <c r="A100" s="5"/>
      <c r="B100" s="6"/>
      <c r="C100" s="5"/>
      <c r="D100" s="6"/>
      <c r="E100" s="6"/>
      <c r="F100" s="6"/>
      <c r="G100" s="5"/>
      <c r="H100" s="6"/>
      <c r="I100" s="6"/>
      <c r="J100" s="6"/>
      <c r="K100" s="6"/>
      <c r="L100" s="6"/>
      <c r="M100" s="6"/>
      <c r="N100" s="6"/>
      <c r="O100" s="6"/>
      <c r="P100" s="6"/>
      <c r="Q100" s="6"/>
      <c r="R100" s="6"/>
      <c r="S100" s="6"/>
      <c r="T100" s="6"/>
      <c r="U100" s="6"/>
      <c r="V100" s="6"/>
      <c r="W100" s="6"/>
      <c r="X100" s="6"/>
      <c r="Y100" s="6"/>
      <c r="Z100" s="6"/>
    </row>
    <row r="101" spans="1:26" ht="12.75" customHeight="1">
      <c r="A101" s="5"/>
      <c r="B101" s="6"/>
      <c r="C101" s="5"/>
      <c r="D101" s="6"/>
      <c r="E101" s="6"/>
      <c r="F101" s="6"/>
      <c r="G101" s="5"/>
      <c r="H101" s="6"/>
      <c r="I101" s="6"/>
      <c r="J101" s="6"/>
      <c r="K101" s="6"/>
      <c r="L101" s="6"/>
      <c r="M101" s="6"/>
      <c r="N101" s="6"/>
      <c r="O101" s="6"/>
      <c r="P101" s="6"/>
      <c r="Q101" s="6"/>
      <c r="R101" s="6"/>
      <c r="S101" s="6"/>
      <c r="T101" s="6"/>
      <c r="U101" s="6"/>
      <c r="V101" s="6"/>
      <c r="W101" s="6"/>
      <c r="X101" s="6"/>
      <c r="Y101" s="6"/>
      <c r="Z101" s="6"/>
    </row>
    <row r="102" spans="1:26" ht="12.75" customHeight="1">
      <c r="A102" s="5"/>
      <c r="B102" s="6"/>
      <c r="C102" s="5"/>
      <c r="D102" s="6"/>
      <c r="E102" s="6"/>
      <c r="F102" s="6"/>
      <c r="G102" s="5"/>
      <c r="H102" s="6"/>
      <c r="I102" s="6"/>
      <c r="J102" s="6"/>
      <c r="K102" s="6"/>
      <c r="L102" s="6"/>
      <c r="M102" s="6"/>
      <c r="N102" s="6"/>
      <c r="O102" s="6"/>
      <c r="P102" s="6"/>
      <c r="Q102" s="6"/>
      <c r="R102" s="6"/>
      <c r="S102" s="6"/>
      <c r="T102" s="6"/>
      <c r="U102" s="6"/>
      <c r="V102" s="6"/>
      <c r="W102" s="6"/>
      <c r="X102" s="6"/>
      <c r="Y102" s="6"/>
      <c r="Z102" s="6"/>
    </row>
    <row r="103" spans="1:26" ht="12.75" customHeight="1">
      <c r="A103" s="5"/>
      <c r="B103" s="6"/>
      <c r="C103" s="5"/>
      <c r="D103" s="6"/>
      <c r="E103" s="6"/>
      <c r="F103" s="6"/>
      <c r="G103" s="5"/>
      <c r="H103" s="6"/>
      <c r="I103" s="6"/>
      <c r="J103" s="6"/>
      <c r="K103" s="6"/>
      <c r="L103" s="6"/>
      <c r="M103" s="6"/>
      <c r="N103" s="6"/>
      <c r="O103" s="6"/>
      <c r="P103" s="6"/>
      <c r="Q103" s="6"/>
      <c r="R103" s="6"/>
      <c r="S103" s="6"/>
      <c r="T103" s="6"/>
      <c r="U103" s="6"/>
      <c r="V103" s="6"/>
      <c r="W103" s="6"/>
      <c r="X103" s="6"/>
      <c r="Y103" s="6"/>
      <c r="Z103" s="6"/>
    </row>
    <row r="104" spans="1:26" ht="12.75" customHeight="1">
      <c r="A104" s="5"/>
      <c r="B104" s="6"/>
      <c r="C104" s="5"/>
      <c r="D104" s="6"/>
      <c r="E104" s="6"/>
      <c r="F104" s="6"/>
      <c r="G104" s="5"/>
      <c r="H104" s="6"/>
      <c r="I104" s="6"/>
      <c r="J104" s="6"/>
      <c r="K104" s="6"/>
      <c r="L104" s="6"/>
      <c r="M104" s="6"/>
      <c r="N104" s="6"/>
      <c r="O104" s="6"/>
      <c r="P104" s="6"/>
      <c r="Q104" s="6"/>
      <c r="R104" s="6"/>
      <c r="S104" s="6"/>
      <c r="T104" s="6"/>
      <c r="U104" s="6"/>
      <c r="V104" s="6"/>
      <c r="W104" s="6"/>
      <c r="X104" s="6"/>
      <c r="Y104" s="6"/>
      <c r="Z104" s="6"/>
    </row>
    <row r="105" spans="1:26" ht="12.75" customHeight="1">
      <c r="A105" s="5"/>
      <c r="B105" s="6"/>
      <c r="C105" s="5"/>
      <c r="D105" s="6"/>
      <c r="E105" s="6"/>
      <c r="F105" s="6"/>
      <c r="G105" s="5"/>
      <c r="H105" s="6"/>
      <c r="I105" s="6"/>
      <c r="J105" s="6"/>
      <c r="K105" s="6"/>
      <c r="L105" s="6"/>
      <c r="M105" s="6"/>
      <c r="N105" s="6"/>
      <c r="O105" s="6"/>
      <c r="P105" s="6"/>
      <c r="Q105" s="6"/>
      <c r="R105" s="6"/>
      <c r="S105" s="6"/>
      <c r="T105" s="6"/>
      <c r="U105" s="6"/>
      <c r="V105" s="6"/>
      <c r="W105" s="6"/>
      <c r="X105" s="6"/>
      <c r="Y105" s="6"/>
      <c r="Z105" s="6"/>
    </row>
    <row r="106" spans="1:26" ht="12.75" customHeight="1">
      <c r="A106" s="5"/>
      <c r="B106" s="6"/>
      <c r="C106" s="5"/>
      <c r="D106" s="6"/>
      <c r="E106" s="6"/>
      <c r="F106" s="6"/>
      <c r="G106" s="5"/>
      <c r="H106" s="6"/>
      <c r="I106" s="6"/>
      <c r="J106" s="6"/>
      <c r="K106" s="6"/>
      <c r="L106" s="6"/>
      <c r="M106" s="6"/>
      <c r="N106" s="6"/>
      <c r="O106" s="6"/>
      <c r="P106" s="6"/>
      <c r="Q106" s="6"/>
      <c r="R106" s="6"/>
      <c r="S106" s="6"/>
      <c r="T106" s="6"/>
      <c r="U106" s="6"/>
      <c r="V106" s="6"/>
      <c r="W106" s="6"/>
      <c r="X106" s="6"/>
      <c r="Y106" s="6"/>
      <c r="Z106" s="6"/>
    </row>
    <row r="107" spans="1:26" ht="12.75" customHeight="1">
      <c r="A107" s="5"/>
      <c r="B107" s="6"/>
      <c r="C107" s="5"/>
      <c r="D107" s="6"/>
      <c r="E107" s="6"/>
      <c r="F107" s="6"/>
      <c r="G107" s="5"/>
      <c r="H107" s="6"/>
      <c r="I107" s="6"/>
      <c r="J107" s="6"/>
      <c r="K107" s="6"/>
      <c r="L107" s="6"/>
      <c r="M107" s="6"/>
      <c r="N107" s="6"/>
      <c r="O107" s="6"/>
      <c r="P107" s="6"/>
      <c r="Q107" s="6"/>
      <c r="R107" s="6"/>
      <c r="S107" s="6"/>
      <c r="T107" s="6"/>
      <c r="U107" s="6"/>
      <c r="V107" s="6"/>
      <c r="W107" s="6"/>
      <c r="X107" s="6"/>
      <c r="Y107" s="6"/>
      <c r="Z107" s="6"/>
    </row>
    <row r="108" spans="1:26" ht="12.75" customHeight="1">
      <c r="A108" s="5"/>
      <c r="B108" s="6"/>
      <c r="C108" s="5"/>
      <c r="D108" s="6"/>
      <c r="E108" s="6"/>
      <c r="F108" s="6"/>
      <c r="G108" s="5"/>
      <c r="H108" s="6"/>
      <c r="I108" s="6"/>
      <c r="J108" s="6"/>
      <c r="K108" s="6"/>
      <c r="L108" s="6"/>
      <c r="M108" s="6"/>
      <c r="N108" s="6"/>
      <c r="O108" s="6"/>
      <c r="P108" s="6"/>
      <c r="Q108" s="6"/>
      <c r="R108" s="6"/>
      <c r="S108" s="6"/>
      <c r="T108" s="6"/>
      <c r="U108" s="6"/>
      <c r="V108" s="6"/>
      <c r="W108" s="6"/>
      <c r="X108" s="6"/>
      <c r="Y108" s="6"/>
      <c r="Z108" s="6"/>
    </row>
    <row r="109" spans="1:26" ht="12.75" customHeight="1">
      <c r="A109" s="5"/>
      <c r="B109" s="6"/>
      <c r="C109" s="5"/>
      <c r="D109" s="6"/>
      <c r="E109" s="6"/>
      <c r="F109" s="6"/>
      <c r="G109" s="5"/>
      <c r="H109" s="6"/>
      <c r="I109" s="6"/>
      <c r="J109" s="6"/>
      <c r="K109" s="6"/>
      <c r="L109" s="6"/>
      <c r="M109" s="6"/>
      <c r="N109" s="6"/>
      <c r="O109" s="6"/>
      <c r="P109" s="6"/>
      <c r="Q109" s="6"/>
      <c r="R109" s="6"/>
      <c r="S109" s="6"/>
      <c r="T109" s="6"/>
      <c r="U109" s="6"/>
      <c r="V109" s="6"/>
      <c r="W109" s="6"/>
      <c r="X109" s="6"/>
      <c r="Y109" s="6"/>
      <c r="Z109" s="6"/>
    </row>
    <row r="110" spans="1:26" ht="12.75" customHeight="1">
      <c r="A110" s="5"/>
      <c r="B110" s="6"/>
      <c r="C110" s="5"/>
      <c r="D110" s="6"/>
      <c r="E110" s="6"/>
      <c r="F110" s="6"/>
      <c r="G110" s="5"/>
      <c r="H110" s="6"/>
      <c r="I110" s="6"/>
      <c r="J110" s="6"/>
      <c r="K110" s="6"/>
      <c r="L110" s="6"/>
      <c r="M110" s="6"/>
      <c r="N110" s="6"/>
      <c r="O110" s="6"/>
      <c r="P110" s="6"/>
      <c r="Q110" s="6"/>
      <c r="R110" s="6"/>
      <c r="S110" s="6"/>
      <c r="T110" s="6"/>
      <c r="U110" s="6"/>
      <c r="V110" s="6"/>
      <c r="W110" s="6"/>
      <c r="X110" s="6"/>
      <c r="Y110" s="6"/>
      <c r="Z110" s="6"/>
    </row>
    <row r="111" spans="1:26" ht="12.75" customHeight="1">
      <c r="A111" s="5"/>
      <c r="B111" s="6"/>
      <c r="C111" s="5"/>
      <c r="D111" s="6"/>
      <c r="E111" s="6"/>
      <c r="F111" s="6"/>
      <c r="G111" s="5"/>
      <c r="H111" s="6"/>
      <c r="I111" s="6"/>
      <c r="J111" s="6"/>
      <c r="K111" s="6"/>
      <c r="L111" s="6"/>
      <c r="M111" s="6"/>
      <c r="N111" s="6"/>
      <c r="O111" s="6"/>
      <c r="P111" s="6"/>
      <c r="Q111" s="6"/>
      <c r="R111" s="6"/>
      <c r="S111" s="6"/>
      <c r="T111" s="6"/>
      <c r="U111" s="6"/>
      <c r="V111" s="6"/>
      <c r="W111" s="6"/>
      <c r="X111" s="6"/>
      <c r="Y111" s="6"/>
      <c r="Z111" s="6"/>
    </row>
    <row r="112" spans="1:26" ht="12.75" customHeight="1">
      <c r="A112" s="5"/>
      <c r="B112" s="6"/>
      <c r="C112" s="5"/>
      <c r="D112" s="6"/>
      <c r="E112" s="6"/>
      <c r="F112" s="6"/>
      <c r="G112" s="5"/>
      <c r="H112" s="6"/>
      <c r="I112" s="6"/>
      <c r="J112" s="6"/>
      <c r="K112" s="6"/>
      <c r="L112" s="6"/>
      <c r="M112" s="6"/>
      <c r="N112" s="6"/>
      <c r="O112" s="6"/>
      <c r="P112" s="6"/>
      <c r="Q112" s="6"/>
      <c r="R112" s="6"/>
      <c r="S112" s="6"/>
      <c r="T112" s="6"/>
      <c r="U112" s="6"/>
      <c r="V112" s="6"/>
      <c r="W112" s="6"/>
      <c r="X112" s="6"/>
      <c r="Y112" s="6"/>
      <c r="Z112" s="6"/>
    </row>
    <row r="113" spans="1:26" ht="12.75" customHeight="1">
      <c r="A113" s="5"/>
      <c r="B113" s="6"/>
      <c r="C113" s="5"/>
      <c r="D113" s="6"/>
      <c r="E113" s="6"/>
      <c r="F113" s="6"/>
      <c r="G113" s="5"/>
      <c r="H113" s="6"/>
      <c r="I113" s="6"/>
      <c r="J113" s="6"/>
      <c r="K113" s="6"/>
      <c r="L113" s="6"/>
      <c r="M113" s="6"/>
      <c r="N113" s="6"/>
      <c r="O113" s="6"/>
      <c r="P113" s="6"/>
      <c r="Q113" s="6"/>
      <c r="R113" s="6"/>
      <c r="S113" s="6"/>
      <c r="T113" s="6"/>
      <c r="U113" s="6"/>
      <c r="V113" s="6"/>
      <c r="W113" s="6"/>
      <c r="X113" s="6"/>
      <c r="Y113" s="6"/>
      <c r="Z113" s="6"/>
    </row>
    <row r="114" spans="1:26" ht="12.75" customHeight="1">
      <c r="A114" s="5"/>
      <c r="B114" s="6"/>
      <c r="C114" s="5"/>
      <c r="D114" s="6"/>
      <c r="E114" s="6"/>
      <c r="F114" s="6"/>
      <c r="G114" s="5"/>
      <c r="H114" s="6"/>
      <c r="I114" s="6"/>
      <c r="J114" s="6"/>
      <c r="K114" s="6"/>
      <c r="L114" s="6"/>
      <c r="M114" s="6"/>
      <c r="N114" s="6"/>
      <c r="O114" s="6"/>
      <c r="P114" s="6"/>
      <c r="Q114" s="6"/>
      <c r="R114" s="6"/>
      <c r="S114" s="6"/>
      <c r="T114" s="6"/>
      <c r="U114" s="6"/>
      <c r="V114" s="6"/>
      <c r="W114" s="6"/>
      <c r="X114" s="6"/>
      <c r="Y114" s="6"/>
      <c r="Z114" s="6"/>
    </row>
    <row r="115" spans="1:26" ht="12.75" customHeight="1">
      <c r="A115" s="5"/>
      <c r="B115" s="6"/>
      <c r="C115" s="5"/>
      <c r="D115" s="6"/>
      <c r="E115" s="6"/>
      <c r="F115" s="6"/>
      <c r="G115" s="5"/>
      <c r="H115" s="6"/>
      <c r="I115" s="6"/>
      <c r="J115" s="6"/>
      <c r="K115" s="6"/>
      <c r="L115" s="6"/>
      <c r="M115" s="6"/>
      <c r="N115" s="6"/>
      <c r="O115" s="6"/>
      <c r="P115" s="6"/>
      <c r="Q115" s="6"/>
      <c r="R115" s="6"/>
      <c r="S115" s="6"/>
      <c r="T115" s="6"/>
      <c r="U115" s="6"/>
      <c r="V115" s="6"/>
      <c r="W115" s="6"/>
      <c r="X115" s="6"/>
      <c r="Y115" s="6"/>
      <c r="Z115" s="6"/>
    </row>
    <row r="116" spans="1:26" ht="12.75" customHeight="1">
      <c r="A116" s="5"/>
      <c r="B116" s="6"/>
      <c r="C116" s="5"/>
      <c r="D116" s="6"/>
      <c r="E116" s="6"/>
      <c r="F116" s="6"/>
      <c r="G116" s="5"/>
      <c r="H116" s="6"/>
      <c r="I116" s="6"/>
      <c r="J116" s="6"/>
      <c r="K116" s="6"/>
      <c r="L116" s="6"/>
      <c r="M116" s="6"/>
      <c r="N116" s="6"/>
      <c r="O116" s="6"/>
      <c r="P116" s="6"/>
      <c r="Q116" s="6"/>
      <c r="R116" s="6"/>
      <c r="S116" s="6"/>
      <c r="T116" s="6"/>
      <c r="U116" s="6"/>
      <c r="V116" s="6"/>
      <c r="W116" s="6"/>
      <c r="X116" s="6"/>
      <c r="Y116" s="6"/>
      <c r="Z116" s="6"/>
    </row>
    <row r="117" spans="1:26" ht="12.75" customHeight="1">
      <c r="A117" s="5"/>
      <c r="B117" s="6"/>
      <c r="C117" s="5"/>
      <c r="D117" s="6"/>
      <c r="E117" s="6"/>
      <c r="F117" s="6"/>
      <c r="G117" s="5"/>
      <c r="H117" s="6"/>
      <c r="I117" s="6"/>
      <c r="J117" s="6"/>
      <c r="K117" s="6"/>
      <c r="L117" s="6"/>
      <c r="M117" s="6"/>
      <c r="N117" s="6"/>
      <c r="O117" s="6"/>
      <c r="P117" s="6"/>
      <c r="Q117" s="6"/>
      <c r="R117" s="6"/>
      <c r="S117" s="6"/>
      <c r="T117" s="6"/>
      <c r="U117" s="6"/>
      <c r="V117" s="6"/>
      <c r="W117" s="6"/>
      <c r="X117" s="6"/>
      <c r="Y117" s="6"/>
      <c r="Z117" s="6"/>
    </row>
    <row r="118" spans="1:26" ht="12.75" customHeight="1">
      <c r="A118" s="5"/>
      <c r="B118" s="6"/>
      <c r="C118" s="5"/>
      <c r="D118" s="6"/>
      <c r="E118" s="6"/>
      <c r="F118" s="6"/>
      <c r="G118" s="5"/>
      <c r="H118" s="6"/>
      <c r="I118" s="6"/>
      <c r="J118" s="6"/>
      <c r="K118" s="6"/>
      <c r="L118" s="6"/>
      <c r="M118" s="6"/>
      <c r="N118" s="6"/>
      <c r="O118" s="6"/>
      <c r="P118" s="6"/>
      <c r="Q118" s="6"/>
      <c r="R118" s="6"/>
      <c r="S118" s="6"/>
      <c r="T118" s="6"/>
      <c r="U118" s="6"/>
      <c r="V118" s="6"/>
      <c r="W118" s="6"/>
      <c r="X118" s="6"/>
      <c r="Y118" s="6"/>
      <c r="Z118" s="6"/>
    </row>
    <row r="119" spans="1:26" ht="12.75" customHeight="1">
      <c r="A119" s="5"/>
      <c r="B119" s="6"/>
      <c r="C119" s="5"/>
      <c r="D119" s="6"/>
      <c r="E119" s="6"/>
      <c r="F119" s="6"/>
      <c r="G119" s="5"/>
      <c r="H119" s="6"/>
      <c r="I119" s="6"/>
      <c r="J119" s="6"/>
      <c r="K119" s="6"/>
      <c r="L119" s="6"/>
      <c r="M119" s="6"/>
      <c r="N119" s="6"/>
      <c r="O119" s="6"/>
      <c r="P119" s="6"/>
      <c r="Q119" s="6"/>
      <c r="R119" s="6"/>
      <c r="S119" s="6"/>
      <c r="T119" s="6"/>
      <c r="U119" s="6"/>
      <c r="V119" s="6"/>
      <c r="W119" s="6"/>
      <c r="X119" s="6"/>
      <c r="Y119" s="6"/>
      <c r="Z119" s="6"/>
    </row>
    <row r="120" spans="1:26" ht="12.75" customHeight="1">
      <c r="A120" s="5"/>
      <c r="B120" s="6"/>
      <c r="C120" s="5"/>
      <c r="D120" s="6"/>
      <c r="E120" s="6"/>
      <c r="F120" s="6"/>
      <c r="G120" s="5"/>
      <c r="H120" s="6"/>
      <c r="I120" s="6"/>
      <c r="J120" s="6"/>
      <c r="K120" s="6"/>
      <c r="L120" s="6"/>
      <c r="M120" s="6"/>
      <c r="N120" s="6"/>
      <c r="O120" s="6"/>
      <c r="P120" s="6"/>
      <c r="Q120" s="6"/>
      <c r="R120" s="6"/>
      <c r="S120" s="6"/>
      <c r="T120" s="6"/>
      <c r="U120" s="6"/>
      <c r="V120" s="6"/>
      <c r="W120" s="6"/>
      <c r="X120" s="6"/>
      <c r="Y120" s="6"/>
      <c r="Z120" s="6"/>
    </row>
    <row r="121" spans="1:26" ht="12.75" customHeight="1">
      <c r="A121" s="5"/>
      <c r="B121" s="6"/>
      <c r="C121" s="5"/>
      <c r="D121" s="6"/>
      <c r="E121" s="6"/>
      <c r="F121" s="6"/>
      <c r="G121" s="5"/>
      <c r="H121" s="6"/>
      <c r="I121" s="6"/>
      <c r="J121" s="6"/>
      <c r="K121" s="6"/>
      <c r="L121" s="6"/>
      <c r="M121" s="6"/>
      <c r="N121" s="6"/>
      <c r="O121" s="6"/>
      <c r="P121" s="6"/>
      <c r="Q121" s="6"/>
      <c r="R121" s="6"/>
      <c r="S121" s="6"/>
      <c r="T121" s="6"/>
      <c r="U121" s="6"/>
      <c r="V121" s="6"/>
      <c r="W121" s="6"/>
      <c r="X121" s="6"/>
      <c r="Y121" s="6"/>
      <c r="Z121" s="6"/>
    </row>
    <row r="122" spans="1:26" ht="12.75" customHeight="1">
      <c r="A122" s="5"/>
      <c r="B122" s="6"/>
      <c r="C122" s="5"/>
      <c r="D122" s="6"/>
      <c r="E122" s="6"/>
      <c r="F122" s="6"/>
      <c r="G122" s="5"/>
      <c r="H122" s="6"/>
      <c r="I122" s="6"/>
      <c r="J122" s="6"/>
      <c r="K122" s="6"/>
      <c r="L122" s="6"/>
      <c r="M122" s="6"/>
      <c r="N122" s="6"/>
      <c r="O122" s="6"/>
      <c r="P122" s="6"/>
      <c r="Q122" s="6"/>
      <c r="R122" s="6"/>
      <c r="S122" s="6"/>
      <c r="T122" s="6"/>
      <c r="U122" s="6"/>
      <c r="V122" s="6"/>
      <c r="W122" s="6"/>
      <c r="X122" s="6"/>
      <c r="Y122" s="6"/>
      <c r="Z122" s="6"/>
    </row>
    <row r="123" spans="1:26" ht="12.75" customHeight="1">
      <c r="A123" s="5"/>
      <c r="B123" s="6"/>
      <c r="C123" s="5"/>
      <c r="D123" s="6"/>
      <c r="E123" s="6"/>
      <c r="F123" s="6"/>
      <c r="G123" s="5"/>
      <c r="H123" s="6"/>
      <c r="I123" s="6"/>
      <c r="J123" s="6"/>
      <c r="K123" s="6"/>
      <c r="L123" s="6"/>
      <c r="M123" s="6"/>
      <c r="N123" s="6"/>
      <c r="O123" s="6"/>
      <c r="P123" s="6"/>
      <c r="Q123" s="6"/>
      <c r="R123" s="6"/>
      <c r="S123" s="6"/>
      <c r="T123" s="6"/>
      <c r="U123" s="6"/>
      <c r="V123" s="6"/>
      <c r="W123" s="6"/>
      <c r="X123" s="6"/>
      <c r="Y123" s="6"/>
      <c r="Z123" s="6"/>
    </row>
    <row r="124" spans="1:26" ht="12.75" customHeight="1">
      <c r="A124" s="5"/>
      <c r="B124" s="6"/>
      <c r="C124" s="5"/>
      <c r="D124" s="6"/>
      <c r="E124" s="6"/>
      <c r="F124" s="6"/>
      <c r="G124" s="5"/>
      <c r="H124" s="6"/>
      <c r="I124" s="6"/>
      <c r="J124" s="6"/>
      <c r="K124" s="6"/>
      <c r="L124" s="6"/>
      <c r="M124" s="6"/>
      <c r="N124" s="6"/>
      <c r="O124" s="6"/>
      <c r="P124" s="6"/>
      <c r="Q124" s="6"/>
      <c r="R124" s="6"/>
      <c r="S124" s="6"/>
      <c r="T124" s="6"/>
      <c r="U124" s="6"/>
      <c r="V124" s="6"/>
      <c r="W124" s="6"/>
      <c r="X124" s="6"/>
      <c r="Y124" s="6"/>
      <c r="Z124" s="6"/>
    </row>
    <row r="125" spans="1:26" ht="12.75" customHeight="1">
      <c r="A125" s="5"/>
      <c r="B125" s="6"/>
      <c r="C125" s="5"/>
      <c r="D125" s="6"/>
      <c r="E125" s="6"/>
      <c r="F125" s="6"/>
      <c r="G125" s="5"/>
      <c r="H125" s="6"/>
      <c r="I125" s="6"/>
      <c r="J125" s="6"/>
      <c r="K125" s="6"/>
      <c r="L125" s="6"/>
      <c r="M125" s="6"/>
      <c r="N125" s="6"/>
      <c r="O125" s="6"/>
      <c r="P125" s="6"/>
      <c r="Q125" s="6"/>
      <c r="R125" s="6"/>
      <c r="S125" s="6"/>
      <c r="T125" s="6"/>
      <c r="U125" s="6"/>
      <c r="V125" s="6"/>
      <c r="W125" s="6"/>
      <c r="X125" s="6"/>
      <c r="Y125" s="6"/>
      <c r="Z125" s="6"/>
    </row>
    <row r="126" spans="1:26" ht="12.75" customHeight="1">
      <c r="A126" s="5"/>
      <c r="B126" s="6"/>
      <c r="C126" s="5"/>
      <c r="D126" s="6"/>
      <c r="E126" s="6"/>
      <c r="F126" s="6"/>
      <c r="G126" s="5"/>
      <c r="H126" s="6"/>
      <c r="I126" s="6"/>
      <c r="J126" s="6"/>
      <c r="K126" s="6"/>
      <c r="L126" s="6"/>
      <c r="M126" s="6"/>
      <c r="N126" s="6"/>
      <c r="O126" s="6"/>
      <c r="P126" s="6"/>
      <c r="Q126" s="6"/>
      <c r="R126" s="6"/>
      <c r="S126" s="6"/>
      <c r="T126" s="6"/>
      <c r="U126" s="6"/>
      <c r="V126" s="6"/>
      <c r="W126" s="6"/>
      <c r="X126" s="6"/>
      <c r="Y126" s="6"/>
      <c r="Z126" s="6"/>
    </row>
    <row r="127" spans="1:26" ht="12.75" customHeight="1">
      <c r="A127" s="5"/>
      <c r="B127" s="6"/>
      <c r="C127" s="5"/>
      <c r="D127" s="6"/>
      <c r="E127" s="6"/>
      <c r="F127" s="6"/>
      <c r="G127" s="5"/>
      <c r="H127" s="6"/>
      <c r="I127" s="6"/>
      <c r="J127" s="6"/>
      <c r="K127" s="6"/>
      <c r="L127" s="6"/>
      <c r="M127" s="6"/>
      <c r="N127" s="6"/>
      <c r="O127" s="6"/>
      <c r="P127" s="6"/>
      <c r="Q127" s="6"/>
      <c r="R127" s="6"/>
      <c r="S127" s="6"/>
      <c r="T127" s="6"/>
      <c r="U127" s="6"/>
      <c r="V127" s="6"/>
      <c r="W127" s="6"/>
      <c r="X127" s="6"/>
      <c r="Y127" s="6"/>
      <c r="Z127" s="6"/>
    </row>
    <row r="128" spans="1:26" ht="12.75" customHeight="1">
      <c r="A128" s="5"/>
      <c r="B128" s="6"/>
      <c r="C128" s="5"/>
      <c r="D128" s="6"/>
      <c r="E128" s="6"/>
      <c r="F128" s="6"/>
      <c r="G128" s="5"/>
      <c r="H128" s="6"/>
      <c r="I128" s="6"/>
      <c r="J128" s="6"/>
      <c r="K128" s="6"/>
      <c r="L128" s="6"/>
      <c r="M128" s="6"/>
      <c r="N128" s="6"/>
      <c r="O128" s="6"/>
      <c r="P128" s="6"/>
      <c r="Q128" s="6"/>
      <c r="R128" s="6"/>
      <c r="S128" s="6"/>
      <c r="T128" s="6"/>
      <c r="U128" s="6"/>
      <c r="V128" s="6"/>
      <c r="W128" s="6"/>
      <c r="X128" s="6"/>
      <c r="Y128" s="6"/>
      <c r="Z128" s="6"/>
    </row>
    <row r="129" spans="1:26" ht="12.75" customHeight="1">
      <c r="A129" s="5"/>
      <c r="B129" s="6"/>
      <c r="C129" s="5"/>
      <c r="D129" s="6"/>
      <c r="E129" s="6"/>
      <c r="F129" s="6"/>
      <c r="G129" s="5"/>
      <c r="H129" s="6"/>
      <c r="I129" s="6"/>
      <c r="J129" s="6"/>
      <c r="K129" s="6"/>
      <c r="L129" s="6"/>
      <c r="M129" s="6"/>
      <c r="N129" s="6"/>
      <c r="O129" s="6"/>
      <c r="P129" s="6"/>
      <c r="Q129" s="6"/>
      <c r="R129" s="6"/>
      <c r="S129" s="6"/>
      <c r="T129" s="6"/>
      <c r="U129" s="6"/>
      <c r="V129" s="6"/>
      <c r="W129" s="6"/>
      <c r="X129" s="6"/>
      <c r="Y129" s="6"/>
      <c r="Z129" s="6"/>
    </row>
    <row r="130" spans="1:26" ht="12.75" customHeight="1">
      <c r="A130" s="5"/>
      <c r="B130" s="6"/>
      <c r="C130" s="5"/>
      <c r="D130" s="6"/>
      <c r="E130" s="6"/>
      <c r="F130" s="6"/>
      <c r="G130" s="5"/>
      <c r="H130" s="6"/>
      <c r="I130" s="6"/>
      <c r="J130" s="6"/>
      <c r="K130" s="6"/>
      <c r="L130" s="6"/>
      <c r="M130" s="6"/>
      <c r="N130" s="6"/>
      <c r="O130" s="6"/>
      <c r="P130" s="6"/>
      <c r="Q130" s="6"/>
      <c r="R130" s="6"/>
      <c r="S130" s="6"/>
      <c r="T130" s="6"/>
      <c r="U130" s="6"/>
      <c r="V130" s="6"/>
      <c r="W130" s="6"/>
      <c r="X130" s="6"/>
      <c r="Y130" s="6"/>
      <c r="Z130" s="6"/>
    </row>
    <row r="131" spans="1:26" ht="12.75" customHeight="1">
      <c r="A131" s="5"/>
      <c r="B131" s="6"/>
      <c r="C131" s="5"/>
      <c r="D131" s="6"/>
      <c r="E131" s="6"/>
      <c r="F131" s="6"/>
      <c r="G131" s="5"/>
      <c r="H131" s="6"/>
      <c r="I131" s="6"/>
      <c r="J131" s="6"/>
      <c r="K131" s="6"/>
      <c r="L131" s="6"/>
      <c r="M131" s="6"/>
      <c r="N131" s="6"/>
      <c r="O131" s="6"/>
      <c r="P131" s="6"/>
      <c r="Q131" s="6"/>
      <c r="R131" s="6"/>
      <c r="S131" s="6"/>
      <c r="T131" s="6"/>
      <c r="U131" s="6"/>
      <c r="V131" s="6"/>
      <c r="W131" s="6"/>
      <c r="X131" s="6"/>
      <c r="Y131" s="6"/>
      <c r="Z131" s="6"/>
    </row>
    <row r="132" spans="1:26" ht="12.75" customHeight="1">
      <c r="A132" s="5"/>
      <c r="B132" s="6"/>
      <c r="C132" s="5"/>
      <c r="D132" s="6"/>
      <c r="E132" s="6"/>
      <c r="F132" s="6"/>
      <c r="G132" s="5"/>
      <c r="H132" s="6"/>
      <c r="I132" s="6"/>
      <c r="J132" s="6"/>
      <c r="K132" s="6"/>
      <c r="L132" s="6"/>
      <c r="M132" s="6"/>
      <c r="N132" s="6"/>
      <c r="O132" s="6"/>
      <c r="P132" s="6"/>
      <c r="Q132" s="6"/>
      <c r="R132" s="6"/>
      <c r="S132" s="6"/>
      <c r="T132" s="6"/>
      <c r="U132" s="6"/>
      <c r="V132" s="6"/>
      <c r="W132" s="6"/>
      <c r="X132" s="6"/>
      <c r="Y132" s="6"/>
      <c r="Z132" s="6"/>
    </row>
    <row r="133" spans="1:26" ht="12.75" customHeight="1">
      <c r="A133" s="5"/>
      <c r="B133" s="6"/>
      <c r="C133" s="5"/>
      <c r="D133" s="6"/>
      <c r="E133" s="6"/>
      <c r="F133" s="6"/>
      <c r="G133" s="5"/>
      <c r="H133" s="6"/>
      <c r="I133" s="6"/>
      <c r="J133" s="6"/>
      <c r="K133" s="6"/>
      <c r="L133" s="6"/>
      <c r="M133" s="6"/>
      <c r="N133" s="6"/>
      <c r="O133" s="6"/>
      <c r="P133" s="6"/>
      <c r="Q133" s="6"/>
      <c r="R133" s="6"/>
      <c r="S133" s="6"/>
      <c r="T133" s="6"/>
      <c r="U133" s="6"/>
      <c r="V133" s="6"/>
      <c r="W133" s="6"/>
      <c r="X133" s="6"/>
      <c r="Y133" s="6"/>
      <c r="Z133" s="6"/>
    </row>
    <row r="134" spans="1:26" ht="12.75" customHeight="1">
      <c r="A134" s="5"/>
      <c r="B134" s="6"/>
      <c r="C134" s="5"/>
      <c r="D134" s="6"/>
      <c r="E134" s="6"/>
      <c r="F134" s="6"/>
      <c r="G134" s="5"/>
      <c r="H134" s="6"/>
      <c r="I134" s="6"/>
      <c r="J134" s="6"/>
      <c r="K134" s="6"/>
      <c r="L134" s="6"/>
      <c r="M134" s="6"/>
      <c r="N134" s="6"/>
      <c r="O134" s="6"/>
      <c r="P134" s="6"/>
      <c r="Q134" s="6"/>
      <c r="R134" s="6"/>
      <c r="S134" s="6"/>
      <c r="T134" s="6"/>
      <c r="U134" s="6"/>
      <c r="V134" s="6"/>
      <c r="W134" s="6"/>
      <c r="X134" s="6"/>
      <c r="Y134" s="6"/>
      <c r="Z134" s="6"/>
    </row>
    <row r="135" spans="1:26" ht="12.75" customHeight="1">
      <c r="A135" s="5"/>
      <c r="B135" s="6"/>
      <c r="C135" s="5"/>
      <c r="D135" s="6"/>
      <c r="E135" s="6"/>
      <c r="F135" s="6"/>
      <c r="G135" s="5"/>
      <c r="H135" s="6"/>
      <c r="I135" s="6"/>
      <c r="J135" s="6"/>
      <c r="K135" s="6"/>
      <c r="L135" s="6"/>
      <c r="M135" s="6"/>
      <c r="N135" s="6"/>
      <c r="O135" s="6"/>
      <c r="P135" s="6"/>
      <c r="Q135" s="6"/>
      <c r="R135" s="6"/>
      <c r="S135" s="6"/>
      <c r="T135" s="6"/>
      <c r="U135" s="6"/>
      <c r="V135" s="6"/>
      <c r="W135" s="6"/>
      <c r="X135" s="6"/>
      <c r="Y135" s="6"/>
      <c r="Z135" s="6"/>
    </row>
    <row r="136" spans="1:26" ht="12.75" customHeight="1">
      <c r="A136" s="5"/>
      <c r="B136" s="6"/>
      <c r="C136" s="5"/>
      <c r="D136" s="6"/>
      <c r="E136" s="6"/>
      <c r="F136" s="6"/>
      <c r="G136" s="5"/>
      <c r="H136" s="6"/>
      <c r="I136" s="6"/>
      <c r="J136" s="6"/>
      <c r="K136" s="6"/>
      <c r="L136" s="6"/>
      <c r="M136" s="6"/>
      <c r="N136" s="6"/>
      <c r="O136" s="6"/>
      <c r="P136" s="6"/>
      <c r="Q136" s="6"/>
      <c r="R136" s="6"/>
      <c r="S136" s="6"/>
      <c r="T136" s="6"/>
      <c r="U136" s="6"/>
      <c r="V136" s="6"/>
      <c r="W136" s="6"/>
      <c r="X136" s="6"/>
      <c r="Y136" s="6"/>
      <c r="Z136" s="6"/>
    </row>
    <row r="137" spans="1:26" ht="12.75" customHeight="1">
      <c r="A137" s="5"/>
      <c r="B137" s="6"/>
      <c r="C137" s="5"/>
      <c r="D137" s="6"/>
      <c r="E137" s="6"/>
      <c r="F137" s="6"/>
      <c r="G137" s="5"/>
      <c r="H137" s="6"/>
      <c r="I137" s="6"/>
      <c r="J137" s="6"/>
      <c r="K137" s="6"/>
      <c r="L137" s="6"/>
      <c r="M137" s="6"/>
      <c r="N137" s="6"/>
      <c r="O137" s="6"/>
      <c r="P137" s="6"/>
      <c r="Q137" s="6"/>
      <c r="R137" s="6"/>
      <c r="S137" s="6"/>
      <c r="T137" s="6"/>
      <c r="U137" s="6"/>
      <c r="V137" s="6"/>
      <c r="W137" s="6"/>
      <c r="X137" s="6"/>
      <c r="Y137" s="6"/>
      <c r="Z137" s="6"/>
    </row>
    <row r="138" spans="1:26" ht="12.75" customHeight="1">
      <c r="A138" s="5"/>
      <c r="B138" s="6"/>
      <c r="C138" s="5"/>
      <c r="D138" s="6"/>
      <c r="E138" s="6"/>
      <c r="F138" s="6"/>
      <c r="G138" s="5"/>
      <c r="H138" s="6"/>
      <c r="I138" s="6"/>
      <c r="J138" s="6"/>
      <c r="K138" s="6"/>
      <c r="L138" s="6"/>
      <c r="M138" s="6"/>
      <c r="N138" s="6"/>
      <c r="O138" s="6"/>
      <c r="P138" s="6"/>
      <c r="Q138" s="6"/>
      <c r="R138" s="6"/>
      <c r="S138" s="6"/>
      <c r="T138" s="6"/>
      <c r="U138" s="6"/>
      <c r="V138" s="6"/>
      <c r="W138" s="6"/>
      <c r="X138" s="6"/>
      <c r="Y138" s="6"/>
      <c r="Z138" s="6"/>
    </row>
    <row r="139" spans="1:26" ht="12.75" customHeight="1">
      <c r="A139" s="5"/>
      <c r="B139" s="6"/>
      <c r="C139" s="5"/>
      <c r="D139" s="6"/>
      <c r="E139" s="6"/>
      <c r="F139" s="6"/>
      <c r="G139" s="5"/>
      <c r="H139" s="6"/>
      <c r="I139" s="6"/>
      <c r="J139" s="6"/>
      <c r="K139" s="6"/>
      <c r="L139" s="6"/>
      <c r="M139" s="6"/>
      <c r="N139" s="6"/>
      <c r="O139" s="6"/>
      <c r="P139" s="6"/>
      <c r="Q139" s="6"/>
      <c r="R139" s="6"/>
      <c r="S139" s="6"/>
      <c r="T139" s="6"/>
      <c r="U139" s="6"/>
      <c r="V139" s="6"/>
      <c r="W139" s="6"/>
      <c r="X139" s="6"/>
      <c r="Y139" s="6"/>
      <c r="Z139" s="6"/>
    </row>
    <row r="140" spans="1:26" ht="12.75" customHeight="1">
      <c r="A140" s="5"/>
      <c r="B140" s="6"/>
      <c r="C140" s="5"/>
      <c r="D140" s="6"/>
      <c r="E140" s="6"/>
      <c r="F140" s="6"/>
      <c r="G140" s="5"/>
      <c r="H140" s="6"/>
      <c r="I140" s="6"/>
      <c r="J140" s="6"/>
      <c r="K140" s="6"/>
      <c r="L140" s="6"/>
      <c r="M140" s="6"/>
      <c r="N140" s="6"/>
      <c r="O140" s="6"/>
      <c r="P140" s="6"/>
      <c r="Q140" s="6"/>
      <c r="R140" s="6"/>
      <c r="S140" s="6"/>
      <c r="T140" s="6"/>
      <c r="U140" s="6"/>
      <c r="V140" s="6"/>
      <c r="W140" s="6"/>
      <c r="X140" s="6"/>
      <c r="Y140" s="6"/>
      <c r="Z140" s="6"/>
    </row>
    <row r="141" spans="1:26" ht="12.75" customHeight="1">
      <c r="A141" s="5"/>
      <c r="B141" s="6"/>
      <c r="C141" s="5"/>
      <c r="D141" s="6"/>
      <c r="E141" s="6"/>
      <c r="F141" s="6"/>
      <c r="G141" s="5"/>
      <c r="H141" s="6"/>
      <c r="I141" s="6"/>
      <c r="J141" s="6"/>
      <c r="K141" s="6"/>
      <c r="L141" s="6"/>
      <c r="M141" s="6"/>
      <c r="N141" s="6"/>
      <c r="O141" s="6"/>
      <c r="P141" s="6"/>
      <c r="Q141" s="6"/>
      <c r="R141" s="6"/>
      <c r="S141" s="6"/>
      <c r="T141" s="6"/>
      <c r="U141" s="6"/>
      <c r="V141" s="6"/>
      <c r="W141" s="6"/>
      <c r="X141" s="6"/>
      <c r="Y141" s="6"/>
      <c r="Z141" s="6"/>
    </row>
    <row r="142" spans="1:26" ht="12.75" customHeight="1">
      <c r="A142" s="5"/>
      <c r="B142" s="6"/>
      <c r="C142" s="5"/>
      <c r="D142" s="6"/>
      <c r="E142" s="6"/>
      <c r="F142" s="6"/>
      <c r="G142" s="5"/>
      <c r="H142" s="6"/>
      <c r="I142" s="6"/>
      <c r="J142" s="6"/>
      <c r="K142" s="6"/>
      <c r="L142" s="6"/>
      <c r="M142" s="6"/>
      <c r="N142" s="6"/>
      <c r="O142" s="6"/>
      <c r="P142" s="6"/>
      <c r="Q142" s="6"/>
      <c r="R142" s="6"/>
      <c r="S142" s="6"/>
      <c r="T142" s="6"/>
      <c r="U142" s="6"/>
      <c r="V142" s="6"/>
      <c r="W142" s="6"/>
      <c r="X142" s="6"/>
      <c r="Y142" s="6"/>
      <c r="Z142" s="6"/>
    </row>
    <row r="143" spans="1:26" ht="12.75" customHeight="1">
      <c r="A143" s="5"/>
      <c r="B143" s="6"/>
      <c r="C143" s="5"/>
      <c r="D143" s="6"/>
      <c r="E143" s="6"/>
      <c r="F143" s="6"/>
      <c r="G143" s="5"/>
      <c r="H143" s="6"/>
      <c r="I143" s="6"/>
      <c r="J143" s="6"/>
      <c r="K143" s="6"/>
      <c r="L143" s="6"/>
      <c r="M143" s="6"/>
      <c r="N143" s="6"/>
      <c r="O143" s="6"/>
      <c r="P143" s="6"/>
      <c r="Q143" s="6"/>
      <c r="R143" s="6"/>
      <c r="S143" s="6"/>
      <c r="T143" s="6"/>
      <c r="U143" s="6"/>
      <c r="V143" s="6"/>
      <c r="W143" s="6"/>
      <c r="X143" s="6"/>
      <c r="Y143" s="6"/>
      <c r="Z143" s="6"/>
    </row>
    <row r="144" spans="1:26" ht="12.75" customHeight="1">
      <c r="A144" s="5"/>
      <c r="B144" s="6"/>
      <c r="C144" s="5"/>
      <c r="D144" s="6"/>
      <c r="E144" s="6"/>
      <c r="F144" s="6"/>
      <c r="G144" s="5"/>
      <c r="H144" s="6"/>
      <c r="I144" s="6"/>
      <c r="J144" s="6"/>
      <c r="K144" s="6"/>
      <c r="L144" s="6"/>
      <c r="M144" s="6"/>
      <c r="N144" s="6"/>
      <c r="O144" s="6"/>
      <c r="P144" s="6"/>
      <c r="Q144" s="6"/>
      <c r="R144" s="6"/>
      <c r="S144" s="6"/>
      <c r="T144" s="6"/>
      <c r="U144" s="6"/>
      <c r="V144" s="6"/>
      <c r="W144" s="6"/>
      <c r="X144" s="6"/>
      <c r="Y144" s="6"/>
      <c r="Z144" s="6"/>
    </row>
    <row r="145" spans="1:26" ht="12.75" customHeight="1">
      <c r="A145" s="5"/>
      <c r="B145" s="6"/>
      <c r="C145" s="5"/>
      <c r="D145" s="6"/>
      <c r="E145" s="6"/>
      <c r="F145" s="6"/>
      <c r="G145" s="5"/>
      <c r="H145" s="6"/>
      <c r="I145" s="6"/>
      <c r="J145" s="6"/>
      <c r="K145" s="6"/>
      <c r="L145" s="6"/>
      <c r="M145" s="6"/>
      <c r="N145" s="6"/>
      <c r="O145" s="6"/>
      <c r="P145" s="6"/>
      <c r="Q145" s="6"/>
      <c r="R145" s="6"/>
      <c r="S145" s="6"/>
      <c r="T145" s="6"/>
      <c r="U145" s="6"/>
      <c r="V145" s="6"/>
      <c r="W145" s="6"/>
      <c r="X145" s="6"/>
      <c r="Y145" s="6"/>
      <c r="Z145" s="6"/>
    </row>
    <row r="146" spans="1:26" ht="12.75" customHeight="1">
      <c r="A146" s="5"/>
      <c r="B146" s="6"/>
      <c r="C146" s="5"/>
      <c r="D146" s="6"/>
      <c r="E146" s="6"/>
      <c r="F146" s="6"/>
      <c r="G146" s="5"/>
      <c r="H146" s="6"/>
      <c r="I146" s="6"/>
      <c r="J146" s="6"/>
      <c r="K146" s="6"/>
      <c r="L146" s="6"/>
      <c r="M146" s="6"/>
      <c r="N146" s="6"/>
      <c r="O146" s="6"/>
      <c r="P146" s="6"/>
      <c r="Q146" s="6"/>
      <c r="R146" s="6"/>
      <c r="S146" s="6"/>
      <c r="T146" s="6"/>
      <c r="U146" s="6"/>
      <c r="V146" s="6"/>
      <c r="W146" s="6"/>
      <c r="X146" s="6"/>
      <c r="Y146" s="6"/>
      <c r="Z146" s="6"/>
    </row>
    <row r="147" spans="1:26" ht="12.75" customHeight="1">
      <c r="A147" s="5"/>
      <c r="B147" s="6"/>
      <c r="C147" s="5"/>
      <c r="D147" s="6"/>
      <c r="E147" s="6"/>
      <c r="F147" s="6"/>
      <c r="G147" s="5"/>
      <c r="H147" s="6"/>
      <c r="I147" s="6"/>
      <c r="J147" s="6"/>
      <c r="K147" s="6"/>
      <c r="L147" s="6"/>
      <c r="M147" s="6"/>
      <c r="N147" s="6"/>
      <c r="O147" s="6"/>
      <c r="P147" s="6"/>
      <c r="Q147" s="6"/>
      <c r="R147" s="6"/>
      <c r="S147" s="6"/>
      <c r="T147" s="6"/>
      <c r="U147" s="6"/>
      <c r="V147" s="6"/>
      <c r="W147" s="6"/>
      <c r="X147" s="6"/>
      <c r="Y147" s="6"/>
      <c r="Z147" s="6"/>
    </row>
    <row r="148" spans="1:26" ht="12.75" customHeight="1">
      <c r="A148" s="5"/>
      <c r="B148" s="6"/>
      <c r="C148" s="5"/>
      <c r="D148" s="6"/>
      <c r="E148" s="6"/>
      <c r="F148" s="6"/>
      <c r="G148" s="5"/>
      <c r="H148" s="6"/>
      <c r="I148" s="6"/>
      <c r="J148" s="6"/>
      <c r="K148" s="6"/>
      <c r="L148" s="6"/>
      <c r="M148" s="6"/>
      <c r="N148" s="6"/>
      <c r="O148" s="6"/>
      <c r="P148" s="6"/>
      <c r="Q148" s="6"/>
      <c r="R148" s="6"/>
      <c r="S148" s="6"/>
      <c r="T148" s="6"/>
      <c r="U148" s="6"/>
      <c r="V148" s="6"/>
      <c r="W148" s="6"/>
      <c r="X148" s="6"/>
      <c r="Y148" s="6"/>
      <c r="Z148" s="6"/>
    </row>
    <row r="149" spans="1:26" ht="12.75" customHeight="1">
      <c r="A149" s="5"/>
      <c r="B149" s="6"/>
      <c r="C149" s="5"/>
      <c r="D149" s="6"/>
      <c r="E149" s="6"/>
      <c r="F149" s="6"/>
      <c r="G149" s="5"/>
      <c r="H149" s="6"/>
      <c r="I149" s="6"/>
      <c r="J149" s="6"/>
      <c r="K149" s="6"/>
      <c r="L149" s="6"/>
      <c r="M149" s="6"/>
      <c r="N149" s="6"/>
      <c r="O149" s="6"/>
      <c r="P149" s="6"/>
      <c r="Q149" s="6"/>
      <c r="R149" s="6"/>
      <c r="S149" s="6"/>
      <c r="T149" s="6"/>
      <c r="U149" s="6"/>
      <c r="V149" s="6"/>
      <c r="W149" s="6"/>
      <c r="X149" s="6"/>
      <c r="Y149" s="6"/>
      <c r="Z149" s="6"/>
    </row>
    <row r="150" spans="1:26" ht="12.75" customHeight="1">
      <c r="A150" s="5"/>
      <c r="B150" s="6"/>
      <c r="C150" s="5"/>
      <c r="D150" s="6"/>
      <c r="E150" s="6"/>
      <c r="F150" s="6"/>
      <c r="G150" s="5"/>
      <c r="H150" s="6"/>
      <c r="I150" s="6"/>
      <c r="J150" s="6"/>
      <c r="K150" s="6"/>
      <c r="L150" s="6"/>
      <c r="M150" s="6"/>
      <c r="N150" s="6"/>
      <c r="O150" s="6"/>
      <c r="P150" s="6"/>
      <c r="Q150" s="6"/>
      <c r="R150" s="6"/>
      <c r="S150" s="6"/>
      <c r="T150" s="6"/>
      <c r="U150" s="6"/>
      <c r="V150" s="6"/>
      <c r="W150" s="6"/>
      <c r="X150" s="6"/>
      <c r="Y150" s="6"/>
      <c r="Z150" s="6"/>
    </row>
    <row r="151" spans="1:26" ht="12.75" customHeight="1">
      <c r="A151" s="5"/>
      <c r="B151" s="6"/>
      <c r="C151" s="5"/>
      <c r="D151" s="6"/>
      <c r="E151" s="6"/>
      <c r="F151" s="6"/>
      <c r="G151" s="5"/>
      <c r="H151" s="6"/>
      <c r="I151" s="6"/>
      <c r="J151" s="6"/>
      <c r="K151" s="6"/>
      <c r="L151" s="6"/>
      <c r="M151" s="6"/>
      <c r="N151" s="6"/>
      <c r="O151" s="6"/>
      <c r="P151" s="6"/>
      <c r="Q151" s="6"/>
      <c r="R151" s="6"/>
      <c r="S151" s="6"/>
      <c r="T151" s="6"/>
      <c r="U151" s="6"/>
      <c r="V151" s="6"/>
      <c r="W151" s="6"/>
      <c r="X151" s="6"/>
      <c r="Y151" s="6"/>
      <c r="Z151" s="6"/>
    </row>
    <row r="152" spans="1:26" ht="12.75" customHeight="1">
      <c r="A152" s="5"/>
      <c r="B152" s="6"/>
      <c r="C152" s="5"/>
      <c r="D152" s="6"/>
      <c r="E152" s="6"/>
      <c r="F152" s="6"/>
      <c r="G152" s="5"/>
      <c r="H152" s="6"/>
      <c r="I152" s="6"/>
      <c r="J152" s="6"/>
      <c r="K152" s="6"/>
      <c r="L152" s="6"/>
      <c r="M152" s="6"/>
      <c r="N152" s="6"/>
      <c r="O152" s="6"/>
      <c r="P152" s="6"/>
      <c r="Q152" s="6"/>
      <c r="R152" s="6"/>
      <c r="S152" s="6"/>
      <c r="T152" s="6"/>
      <c r="U152" s="6"/>
      <c r="V152" s="6"/>
      <c r="W152" s="6"/>
      <c r="X152" s="6"/>
      <c r="Y152" s="6"/>
      <c r="Z152" s="6"/>
    </row>
    <row r="153" spans="1:26" ht="12.75" customHeight="1">
      <c r="A153" s="5"/>
      <c r="B153" s="6"/>
      <c r="C153" s="5"/>
      <c r="D153" s="6"/>
      <c r="E153" s="6"/>
      <c r="F153" s="6"/>
      <c r="G153" s="5"/>
      <c r="H153" s="6"/>
      <c r="I153" s="6"/>
      <c r="J153" s="6"/>
      <c r="K153" s="6"/>
      <c r="L153" s="6"/>
      <c r="M153" s="6"/>
      <c r="N153" s="6"/>
      <c r="O153" s="6"/>
      <c r="P153" s="6"/>
      <c r="Q153" s="6"/>
      <c r="R153" s="6"/>
      <c r="S153" s="6"/>
      <c r="T153" s="6"/>
      <c r="U153" s="6"/>
      <c r="V153" s="6"/>
      <c r="W153" s="6"/>
      <c r="X153" s="6"/>
      <c r="Y153" s="6"/>
      <c r="Z153" s="6"/>
    </row>
    <row r="154" spans="1:26" ht="12.75" customHeight="1">
      <c r="A154" s="5"/>
      <c r="B154" s="6"/>
      <c r="C154" s="5"/>
      <c r="D154" s="6"/>
      <c r="E154" s="6"/>
      <c r="F154" s="6"/>
      <c r="G154" s="5"/>
      <c r="H154" s="6"/>
      <c r="I154" s="6"/>
      <c r="J154" s="6"/>
      <c r="K154" s="6"/>
      <c r="L154" s="6"/>
      <c r="M154" s="6"/>
      <c r="N154" s="6"/>
      <c r="O154" s="6"/>
      <c r="P154" s="6"/>
      <c r="Q154" s="6"/>
      <c r="R154" s="6"/>
      <c r="S154" s="6"/>
      <c r="T154" s="6"/>
      <c r="U154" s="6"/>
      <c r="V154" s="6"/>
      <c r="W154" s="6"/>
      <c r="X154" s="6"/>
      <c r="Y154" s="6"/>
      <c r="Z154" s="6"/>
    </row>
    <row r="155" spans="1:26" ht="12.75" customHeight="1">
      <c r="A155" s="5"/>
      <c r="B155" s="6"/>
      <c r="C155" s="5"/>
      <c r="D155" s="6"/>
      <c r="E155" s="6"/>
      <c r="F155" s="6"/>
      <c r="G155" s="5"/>
      <c r="H155" s="6"/>
      <c r="I155" s="6"/>
      <c r="J155" s="6"/>
      <c r="K155" s="6"/>
      <c r="L155" s="6"/>
      <c r="M155" s="6"/>
      <c r="N155" s="6"/>
      <c r="O155" s="6"/>
      <c r="P155" s="6"/>
      <c r="Q155" s="6"/>
      <c r="R155" s="6"/>
      <c r="S155" s="6"/>
      <c r="T155" s="6"/>
      <c r="U155" s="6"/>
      <c r="V155" s="6"/>
      <c r="W155" s="6"/>
      <c r="X155" s="6"/>
      <c r="Y155" s="6"/>
      <c r="Z155" s="6"/>
    </row>
    <row r="156" spans="1:26" ht="12.75" customHeight="1">
      <c r="A156" s="5"/>
      <c r="B156" s="6"/>
      <c r="C156" s="5"/>
      <c r="D156" s="6"/>
      <c r="E156" s="6"/>
      <c r="F156" s="6"/>
      <c r="G156" s="5"/>
      <c r="H156" s="6"/>
      <c r="I156" s="6"/>
      <c r="J156" s="6"/>
      <c r="K156" s="6"/>
      <c r="L156" s="6"/>
      <c r="M156" s="6"/>
      <c r="N156" s="6"/>
      <c r="O156" s="6"/>
      <c r="P156" s="6"/>
      <c r="Q156" s="6"/>
      <c r="R156" s="6"/>
      <c r="S156" s="6"/>
      <c r="T156" s="6"/>
      <c r="U156" s="6"/>
      <c r="V156" s="6"/>
      <c r="W156" s="6"/>
      <c r="X156" s="6"/>
      <c r="Y156" s="6"/>
      <c r="Z156" s="6"/>
    </row>
    <row r="157" spans="1:26" ht="12.75" customHeight="1">
      <c r="A157" s="5"/>
      <c r="B157" s="6"/>
      <c r="C157" s="5"/>
      <c r="D157" s="6"/>
      <c r="E157" s="6"/>
      <c r="F157" s="6"/>
      <c r="G157" s="5"/>
      <c r="H157" s="6"/>
      <c r="I157" s="6"/>
      <c r="J157" s="6"/>
      <c r="K157" s="6"/>
      <c r="L157" s="6"/>
      <c r="M157" s="6"/>
      <c r="N157" s="6"/>
      <c r="O157" s="6"/>
      <c r="P157" s="6"/>
      <c r="Q157" s="6"/>
      <c r="R157" s="6"/>
      <c r="S157" s="6"/>
      <c r="T157" s="6"/>
      <c r="U157" s="6"/>
      <c r="V157" s="6"/>
      <c r="W157" s="6"/>
      <c r="X157" s="6"/>
      <c r="Y157" s="6"/>
      <c r="Z157" s="6"/>
    </row>
    <row r="158" spans="1:26" ht="12.75" customHeight="1">
      <c r="A158" s="5"/>
      <c r="B158" s="6"/>
      <c r="C158" s="5"/>
      <c r="D158" s="6"/>
      <c r="E158" s="6"/>
      <c r="F158" s="6"/>
      <c r="G158" s="5"/>
      <c r="H158" s="6"/>
      <c r="I158" s="6"/>
      <c r="J158" s="6"/>
      <c r="K158" s="6"/>
      <c r="L158" s="6"/>
      <c r="M158" s="6"/>
      <c r="N158" s="6"/>
      <c r="O158" s="6"/>
      <c r="P158" s="6"/>
      <c r="Q158" s="6"/>
      <c r="R158" s="6"/>
      <c r="S158" s="6"/>
      <c r="T158" s="6"/>
      <c r="U158" s="6"/>
      <c r="V158" s="6"/>
      <c r="W158" s="6"/>
      <c r="X158" s="6"/>
      <c r="Y158" s="6"/>
      <c r="Z158" s="6"/>
    </row>
    <row r="159" spans="1:26" ht="12.75" customHeight="1">
      <c r="A159" s="5"/>
      <c r="B159" s="6"/>
      <c r="C159" s="5"/>
      <c r="D159" s="6"/>
      <c r="E159" s="6"/>
      <c r="F159" s="6"/>
      <c r="G159" s="5"/>
      <c r="H159" s="6"/>
      <c r="I159" s="6"/>
      <c r="J159" s="6"/>
      <c r="K159" s="6"/>
      <c r="L159" s="6"/>
      <c r="M159" s="6"/>
      <c r="N159" s="6"/>
      <c r="O159" s="6"/>
      <c r="P159" s="6"/>
      <c r="Q159" s="6"/>
      <c r="R159" s="6"/>
      <c r="S159" s="6"/>
      <c r="T159" s="6"/>
      <c r="U159" s="6"/>
      <c r="V159" s="6"/>
      <c r="W159" s="6"/>
      <c r="X159" s="6"/>
      <c r="Y159" s="6"/>
      <c r="Z159" s="6"/>
    </row>
    <row r="160" spans="1:26" ht="12.75" customHeight="1">
      <c r="A160" s="5"/>
      <c r="B160" s="6"/>
      <c r="C160" s="5"/>
      <c r="D160" s="6"/>
      <c r="E160" s="6"/>
      <c r="F160" s="6"/>
      <c r="G160" s="5"/>
      <c r="H160" s="6"/>
      <c r="I160" s="6"/>
      <c r="J160" s="6"/>
      <c r="K160" s="6"/>
      <c r="L160" s="6"/>
      <c r="M160" s="6"/>
      <c r="N160" s="6"/>
      <c r="O160" s="6"/>
      <c r="P160" s="6"/>
      <c r="Q160" s="6"/>
      <c r="R160" s="6"/>
      <c r="S160" s="6"/>
      <c r="T160" s="6"/>
      <c r="U160" s="6"/>
      <c r="V160" s="6"/>
      <c r="W160" s="6"/>
      <c r="X160" s="6"/>
      <c r="Y160" s="6"/>
      <c r="Z160" s="6"/>
    </row>
    <row r="161" spans="1:26" ht="12.75" customHeight="1">
      <c r="A161" s="5"/>
      <c r="B161" s="6"/>
      <c r="C161" s="5"/>
      <c r="D161" s="6"/>
      <c r="E161" s="6"/>
      <c r="F161" s="6"/>
      <c r="G161" s="5"/>
      <c r="H161" s="6"/>
      <c r="I161" s="6"/>
      <c r="J161" s="6"/>
      <c r="K161" s="6"/>
      <c r="L161" s="6"/>
      <c r="M161" s="6"/>
      <c r="N161" s="6"/>
      <c r="O161" s="6"/>
      <c r="P161" s="6"/>
      <c r="Q161" s="6"/>
      <c r="R161" s="6"/>
      <c r="S161" s="6"/>
      <c r="T161" s="6"/>
      <c r="U161" s="6"/>
      <c r="V161" s="6"/>
      <c r="W161" s="6"/>
      <c r="X161" s="6"/>
      <c r="Y161" s="6"/>
      <c r="Z161" s="6"/>
    </row>
    <row r="162" spans="1:26" ht="12.75" customHeight="1">
      <c r="A162" s="5"/>
      <c r="B162" s="6"/>
      <c r="C162" s="5"/>
      <c r="D162" s="6"/>
      <c r="E162" s="6"/>
      <c r="F162" s="6"/>
      <c r="G162" s="5"/>
      <c r="H162" s="6"/>
      <c r="I162" s="6"/>
      <c r="J162" s="6"/>
      <c r="K162" s="6"/>
      <c r="L162" s="6"/>
      <c r="M162" s="6"/>
      <c r="N162" s="6"/>
      <c r="O162" s="6"/>
      <c r="P162" s="6"/>
      <c r="Q162" s="6"/>
      <c r="R162" s="6"/>
      <c r="S162" s="6"/>
      <c r="T162" s="6"/>
      <c r="U162" s="6"/>
      <c r="V162" s="6"/>
      <c r="W162" s="6"/>
      <c r="X162" s="6"/>
      <c r="Y162" s="6"/>
      <c r="Z162" s="6"/>
    </row>
    <row r="163" spans="1:26" ht="12.75" customHeight="1">
      <c r="A163" s="5"/>
      <c r="B163" s="6"/>
      <c r="C163" s="5"/>
      <c r="D163" s="6"/>
      <c r="E163" s="6"/>
      <c r="F163" s="6"/>
      <c r="G163" s="5"/>
      <c r="H163" s="6"/>
      <c r="I163" s="6"/>
      <c r="J163" s="6"/>
      <c r="K163" s="6"/>
      <c r="L163" s="6"/>
      <c r="M163" s="6"/>
      <c r="N163" s="6"/>
      <c r="O163" s="6"/>
      <c r="P163" s="6"/>
      <c r="Q163" s="6"/>
      <c r="R163" s="6"/>
      <c r="S163" s="6"/>
      <c r="T163" s="6"/>
      <c r="U163" s="6"/>
      <c r="V163" s="6"/>
      <c r="W163" s="6"/>
      <c r="X163" s="6"/>
      <c r="Y163" s="6"/>
      <c r="Z163" s="6"/>
    </row>
    <row r="164" spans="1:26" ht="12.75" customHeight="1">
      <c r="A164" s="5"/>
      <c r="B164" s="6"/>
      <c r="C164" s="5"/>
      <c r="D164" s="6"/>
      <c r="E164" s="6"/>
      <c r="F164" s="6"/>
      <c r="G164" s="5"/>
      <c r="H164" s="6"/>
      <c r="I164" s="6"/>
      <c r="J164" s="6"/>
      <c r="K164" s="6"/>
      <c r="L164" s="6"/>
      <c r="M164" s="6"/>
      <c r="N164" s="6"/>
      <c r="O164" s="6"/>
      <c r="P164" s="6"/>
      <c r="Q164" s="6"/>
      <c r="R164" s="6"/>
      <c r="S164" s="6"/>
      <c r="T164" s="6"/>
      <c r="U164" s="6"/>
      <c r="V164" s="6"/>
      <c r="W164" s="6"/>
      <c r="X164" s="6"/>
      <c r="Y164" s="6"/>
      <c r="Z164" s="6"/>
    </row>
    <row r="165" spans="1:26" ht="12.75" customHeight="1">
      <c r="A165" s="5"/>
      <c r="B165" s="6"/>
      <c r="C165" s="5"/>
      <c r="D165" s="6"/>
      <c r="E165" s="6"/>
      <c r="F165" s="6"/>
      <c r="G165" s="5"/>
      <c r="H165" s="6"/>
      <c r="I165" s="6"/>
      <c r="J165" s="6"/>
      <c r="K165" s="6"/>
      <c r="L165" s="6"/>
      <c r="M165" s="6"/>
      <c r="N165" s="6"/>
      <c r="O165" s="6"/>
      <c r="P165" s="6"/>
      <c r="Q165" s="6"/>
      <c r="R165" s="6"/>
      <c r="S165" s="6"/>
      <c r="T165" s="6"/>
      <c r="U165" s="6"/>
      <c r="V165" s="6"/>
      <c r="W165" s="6"/>
      <c r="X165" s="6"/>
      <c r="Y165" s="6"/>
      <c r="Z165" s="6"/>
    </row>
    <row r="166" spans="1:26" ht="12.75" customHeight="1">
      <c r="A166" s="5"/>
      <c r="B166" s="6"/>
      <c r="C166" s="5"/>
      <c r="D166" s="6"/>
      <c r="E166" s="6"/>
      <c r="F166" s="6"/>
      <c r="G166" s="5"/>
      <c r="H166" s="6"/>
      <c r="I166" s="6"/>
      <c r="J166" s="6"/>
      <c r="K166" s="6"/>
      <c r="L166" s="6"/>
      <c r="M166" s="6"/>
      <c r="N166" s="6"/>
      <c r="O166" s="6"/>
      <c r="P166" s="6"/>
      <c r="Q166" s="6"/>
      <c r="R166" s="6"/>
      <c r="S166" s="6"/>
      <c r="T166" s="6"/>
      <c r="U166" s="6"/>
      <c r="V166" s="6"/>
      <c r="W166" s="6"/>
      <c r="X166" s="6"/>
      <c r="Y166" s="6"/>
      <c r="Z166" s="6"/>
    </row>
    <row r="167" spans="1:26" ht="12.75" customHeight="1">
      <c r="A167" s="5"/>
      <c r="B167" s="6"/>
      <c r="C167" s="5"/>
      <c r="D167" s="6"/>
      <c r="E167" s="6"/>
      <c r="F167" s="6"/>
      <c r="G167" s="5"/>
      <c r="H167" s="6"/>
      <c r="I167" s="6"/>
      <c r="J167" s="6"/>
      <c r="K167" s="6"/>
      <c r="L167" s="6"/>
      <c r="M167" s="6"/>
      <c r="N167" s="6"/>
      <c r="O167" s="6"/>
      <c r="P167" s="6"/>
      <c r="Q167" s="6"/>
      <c r="R167" s="6"/>
      <c r="S167" s="6"/>
      <c r="T167" s="6"/>
      <c r="U167" s="6"/>
      <c r="V167" s="6"/>
      <c r="W167" s="6"/>
      <c r="X167" s="6"/>
      <c r="Y167" s="6"/>
      <c r="Z167" s="6"/>
    </row>
    <row r="168" spans="1:26" ht="12.75" customHeight="1">
      <c r="A168" s="5"/>
      <c r="B168" s="6"/>
      <c r="C168" s="5"/>
      <c r="D168" s="6"/>
      <c r="E168" s="6"/>
      <c r="F168" s="6"/>
      <c r="G168" s="5"/>
      <c r="H168" s="6"/>
      <c r="I168" s="6"/>
      <c r="J168" s="6"/>
      <c r="K168" s="6"/>
      <c r="L168" s="6"/>
      <c r="M168" s="6"/>
      <c r="N168" s="6"/>
      <c r="O168" s="6"/>
      <c r="P168" s="6"/>
      <c r="Q168" s="6"/>
      <c r="R168" s="6"/>
      <c r="S168" s="6"/>
      <c r="T168" s="6"/>
      <c r="U168" s="6"/>
      <c r="V168" s="6"/>
      <c r="W168" s="6"/>
      <c r="X168" s="6"/>
      <c r="Y168" s="6"/>
      <c r="Z168" s="6"/>
    </row>
    <row r="169" spans="1:26" ht="12.75" customHeight="1">
      <c r="A169" s="5"/>
      <c r="B169" s="6"/>
      <c r="C169" s="5"/>
      <c r="D169" s="6"/>
      <c r="E169" s="6"/>
      <c r="F169" s="6"/>
      <c r="G169" s="5"/>
      <c r="H169" s="6"/>
      <c r="I169" s="6"/>
      <c r="J169" s="6"/>
      <c r="K169" s="6"/>
      <c r="L169" s="6"/>
      <c r="M169" s="6"/>
      <c r="N169" s="6"/>
      <c r="O169" s="6"/>
      <c r="P169" s="6"/>
      <c r="Q169" s="6"/>
      <c r="R169" s="6"/>
      <c r="S169" s="6"/>
      <c r="T169" s="6"/>
      <c r="U169" s="6"/>
      <c r="V169" s="6"/>
      <c r="W169" s="6"/>
      <c r="X169" s="6"/>
      <c r="Y169" s="6"/>
      <c r="Z169" s="6"/>
    </row>
    <row r="170" spans="1:26" ht="12.75" customHeight="1">
      <c r="A170" s="5"/>
      <c r="B170" s="6"/>
      <c r="C170" s="5"/>
      <c r="D170" s="6"/>
      <c r="E170" s="6"/>
      <c r="F170" s="6"/>
      <c r="G170" s="5"/>
      <c r="H170" s="6"/>
      <c r="I170" s="6"/>
      <c r="J170" s="6"/>
      <c r="K170" s="6"/>
      <c r="L170" s="6"/>
      <c r="M170" s="6"/>
      <c r="N170" s="6"/>
      <c r="O170" s="6"/>
      <c r="P170" s="6"/>
      <c r="Q170" s="6"/>
      <c r="R170" s="6"/>
      <c r="S170" s="6"/>
      <c r="T170" s="6"/>
      <c r="U170" s="6"/>
      <c r="V170" s="6"/>
      <c r="W170" s="6"/>
      <c r="X170" s="6"/>
      <c r="Y170" s="6"/>
      <c r="Z170" s="6"/>
    </row>
    <row r="171" spans="1:26" ht="12.75" customHeight="1">
      <c r="A171" s="5"/>
      <c r="B171" s="6"/>
      <c r="C171" s="5"/>
      <c r="D171" s="6"/>
      <c r="E171" s="6"/>
      <c r="F171" s="6"/>
      <c r="G171" s="5"/>
      <c r="H171" s="6"/>
      <c r="I171" s="6"/>
      <c r="J171" s="6"/>
      <c r="K171" s="6"/>
      <c r="L171" s="6"/>
      <c r="M171" s="6"/>
      <c r="N171" s="6"/>
      <c r="O171" s="6"/>
      <c r="P171" s="6"/>
      <c r="Q171" s="6"/>
      <c r="R171" s="6"/>
      <c r="S171" s="6"/>
      <c r="T171" s="6"/>
      <c r="U171" s="6"/>
      <c r="V171" s="6"/>
      <c r="W171" s="6"/>
      <c r="X171" s="6"/>
      <c r="Y171" s="6"/>
      <c r="Z171" s="6"/>
    </row>
    <row r="172" spans="1:26" ht="12.75" customHeight="1">
      <c r="A172" s="5"/>
      <c r="B172" s="6"/>
      <c r="C172" s="5"/>
      <c r="D172" s="6"/>
      <c r="E172" s="6"/>
      <c r="F172" s="6"/>
      <c r="G172" s="5"/>
      <c r="H172" s="6"/>
      <c r="I172" s="6"/>
      <c r="J172" s="6"/>
      <c r="K172" s="6"/>
      <c r="L172" s="6"/>
      <c r="M172" s="6"/>
      <c r="N172" s="6"/>
      <c r="O172" s="6"/>
      <c r="P172" s="6"/>
      <c r="Q172" s="6"/>
      <c r="R172" s="6"/>
      <c r="S172" s="6"/>
      <c r="T172" s="6"/>
      <c r="U172" s="6"/>
      <c r="V172" s="6"/>
      <c r="W172" s="6"/>
      <c r="X172" s="6"/>
      <c r="Y172" s="6"/>
      <c r="Z172" s="6"/>
    </row>
    <row r="173" spans="1:26" ht="12.75" customHeight="1">
      <c r="A173" s="5"/>
      <c r="B173" s="6"/>
      <c r="C173" s="5"/>
      <c r="D173" s="6"/>
      <c r="E173" s="6"/>
      <c r="F173" s="6"/>
      <c r="G173" s="5"/>
      <c r="H173" s="6"/>
      <c r="I173" s="6"/>
      <c r="J173" s="6"/>
      <c r="K173" s="6"/>
      <c r="L173" s="6"/>
      <c r="M173" s="6"/>
      <c r="N173" s="6"/>
      <c r="O173" s="6"/>
      <c r="P173" s="6"/>
      <c r="Q173" s="6"/>
      <c r="R173" s="6"/>
      <c r="S173" s="6"/>
      <c r="T173" s="6"/>
      <c r="U173" s="6"/>
      <c r="V173" s="6"/>
      <c r="W173" s="6"/>
      <c r="X173" s="6"/>
      <c r="Y173" s="6"/>
      <c r="Z173" s="6"/>
    </row>
    <row r="174" spans="1:26" ht="12.75" customHeight="1">
      <c r="A174" s="5"/>
      <c r="B174" s="6"/>
      <c r="C174" s="5"/>
      <c r="D174" s="6"/>
      <c r="E174" s="6"/>
      <c r="F174" s="6"/>
      <c r="G174" s="5"/>
      <c r="H174" s="6"/>
      <c r="I174" s="6"/>
      <c r="J174" s="6"/>
      <c r="K174" s="6"/>
      <c r="L174" s="6"/>
      <c r="M174" s="6"/>
      <c r="N174" s="6"/>
      <c r="O174" s="6"/>
      <c r="P174" s="6"/>
      <c r="Q174" s="6"/>
      <c r="R174" s="6"/>
      <c r="S174" s="6"/>
      <c r="T174" s="6"/>
      <c r="U174" s="6"/>
      <c r="V174" s="6"/>
      <c r="W174" s="6"/>
      <c r="X174" s="6"/>
      <c r="Y174" s="6"/>
      <c r="Z174" s="6"/>
    </row>
    <row r="175" spans="1:26" ht="12.75" customHeight="1">
      <c r="A175" s="5"/>
      <c r="B175" s="6"/>
      <c r="C175" s="5"/>
      <c r="D175" s="6"/>
      <c r="E175" s="6"/>
      <c r="F175" s="6"/>
      <c r="G175" s="5"/>
      <c r="H175" s="6"/>
      <c r="I175" s="6"/>
      <c r="J175" s="6"/>
      <c r="K175" s="6"/>
      <c r="L175" s="6"/>
      <c r="M175" s="6"/>
      <c r="N175" s="6"/>
      <c r="O175" s="6"/>
      <c r="P175" s="6"/>
      <c r="Q175" s="6"/>
      <c r="R175" s="6"/>
      <c r="S175" s="6"/>
      <c r="T175" s="6"/>
      <c r="U175" s="6"/>
      <c r="V175" s="6"/>
      <c r="W175" s="6"/>
      <c r="X175" s="6"/>
      <c r="Y175" s="6"/>
      <c r="Z175" s="6"/>
    </row>
    <row r="176" spans="1:26" ht="12.75" customHeight="1">
      <c r="A176" s="5"/>
      <c r="B176" s="6"/>
      <c r="C176" s="5"/>
      <c r="D176" s="6"/>
      <c r="E176" s="6"/>
      <c r="F176" s="6"/>
      <c r="G176" s="5"/>
      <c r="H176" s="6"/>
      <c r="I176" s="6"/>
      <c r="J176" s="6"/>
      <c r="K176" s="6"/>
      <c r="L176" s="6"/>
      <c r="M176" s="6"/>
      <c r="N176" s="6"/>
      <c r="O176" s="6"/>
      <c r="P176" s="6"/>
      <c r="Q176" s="6"/>
      <c r="R176" s="6"/>
      <c r="S176" s="6"/>
      <c r="T176" s="6"/>
      <c r="U176" s="6"/>
      <c r="V176" s="6"/>
      <c r="W176" s="6"/>
      <c r="X176" s="6"/>
      <c r="Y176" s="6"/>
      <c r="Z176" s="6"/>
    </row>
    <row r="177" spans="1:26" ht="12.75" customHeight="1">
      <c r="A177" s="5"/>
      <c r="B177" s="6"/>
      <c r="C177" s="5"/>
      <c r="D177" s="6"/>
      <c r="E177" s="6"/>
      <c r="F177" s="6"/>
      <c r="G177" s="5"/>
      <c r="H177" s="6"/>
      <c r="I177" s="6"/>
      <c r="J177" s="6"/>
      <c r="K177" s="6"/>
      <c r="L177" s="6"/>
      <c r="M177" s="6"/>
      <c r="N177" s="6"/>
      <c r="O177" s="6"/>
      <c r="P177" s="6"/>
      <c r="Q177" s="6"/>
      <c r="R177" s="6"/>
      <c r="S177" s="6"/>
      <c r="T177" s="6"/>
      <c r="U177" s="6"/>
      <c r="V177" s="6"/>
      <c r="W177" s="6"/>
      <c r="X177" s="6"/>
      <c r="Y177" s="6"/>
      <c r="Z177" s="6"/>
    </row>
    <row r="178" spans="1:26" ht="12.75" customHeight="1">
      <c r="A178" s="5"/>
      <c r="B178" s="6"/>
      <c r="C178" s="5"/>
      <c r="D178" s="6"/>
      <c r="E178" s="6"/>
      <c r="F178" s="6"/>
      <c r="G178" s="5"/>
      <c r="H178" s="6"/>
      <c r="I178" s="6"/>
      <c r="J178" s="6"/>
      <c r="K178" s="6"/>
      <c r="L178" s="6"/>
      <c r="M178" s="6"/>
      <c r="N178" s="6"/>
      <c r="O178" s="6"/>
      <c r="P178" s="6"/>
      <c r="Q178" s="6"/>
      <c r="R178" s="6"/>
      <c r="S178" s="6"/>
      <c r="T178" s="6"/>
      <c r="U178" s="6"/>
      <c r="V178" s="6"/>
      <c r="W178" s="6"/>
      <c r="X178" s="6"/>
      <c r="Y178" s="6"/>
      <c r="Z178" s="6"/>
    </row>
    <row r="179" spans="1:26" ht="12.75" customHeight="1">
      <c r="A179" s="5"/>
      <c r="B179" s="6"/>
      <c r="C179" s="5"/>
      <c r="D179" s="6"/>
      <c r="E179" s="6"/>
      <c r="F179" s="6"/>
      <c r="G179" s="5"/>
      <c r="H179" s="6"/>
      <c r="I179" s="6"/>
      <c r="J179" s="6"/>
      <c r="K179" s="6"/>
      <c r="L179" s="6"/>
      <c r="M179" s="6"/>
      <c r="N179" s="6"/>
      <c r="O179" s="6"/>
      <c r="P179" s="6"/>
      <c r="Q179" s="6"/>
      <c r="R179" s="6"/>
      <c r="S179" s="6"/>
      <c r="T179" s="6"/>
      <c r="U179" s="6"/>
      <c r="V179" s="6"/>
      <c r="W179" s="6"/>
      <c r="X179" s="6"/>
      <c r="Y179" s="6"/>
      <c r="Z179" s="6"/>
    </row>
    <row r="180" spans="1:26" ht="12.75" customHeight="1">
      <c r="A180" s="5"/>
      <c r="B180" s="6"/>
      <c r="C180" s="5"/>
      <c r="D180" s="6"/>
      <c r="E180" s="6"/>
      <c r="F180" s="6"/>
      <c r="G180" s="5"/>
      <c r="H180" s="6"/>
      <c r="I180" s="6"/>
      <c r="J180" s="6"/>
      <c r="K180" s="6"/>
      <c r="L180" s="6"/>
      <c r="M180" s="6"/>
      <c r="N180" s="6"/>
      <c r="O180" s="6"/>
      <c r="P180" s="6"/>
      <c r="Q180" s="6"/>
      <c r="R180" s="6"/>
      <c r="S180" s="6"/>
      <c r="T180" s="6"/>
      <c r="U180" s="6"/>
      <c r="V180" s="6"/>
      <c r="W180" s="6"/>
      <c r="X180" s="6"/>
      <c r="Y180" s="6"/>
      <c r="Z180" s="6"/>
    </row>
    <row r="181" spans="1:26" ht="12.75" customHeight="1">
      <c r="A181" s="5"/>
      <c r="B181" s="6"/>
      <c r="C181" s="5"/>
      <c r="D181" s="6"/>
      <c r="E181" s="6"/>
      <c r="F181" s="6"/>
      <c r="G181" s="5"/>
      <c r="H181" s="6"/>
      <c r="I181" s="6"/>
      <c r="J181" s="6"/>
      <c r="K181" s="6"/>
      <c r="L181" s="6"/>
      <c r="M181" s="6"/>
      <c r="N181" s="6"/>
      <c r="O181" s="6"/>
      <c r="P181" s="6"/>
      <c r="Q181" s="6"/>
      <c r="R181" s="6"/>
      <c r="S181" s="6"/>
      <c r="T181" s="6"/>
      <c r="U181" s="6"/>
      <c r="V181" s="6"/>
      <c r="W181" s="6"/>
      <c r="X181" s="6"/>
      <c r="Y181" s="6"/>
      <c r="Z181" s="6"/>
    </row>
    <row r="182" spans="1:26" ht="12.75" customHeight="1">
      <c r="A182" s="5"/>
      <c r="B182" s="6"/>
      <c r="C182" s="5"/>
      <c r="D182" s="6"/>
      <c r="E182" s="6"/>
      <c r="F182" s="6"/>
      <c r="G182" s="5"/>
      <c r="H182" s="6"/>
      <c r="I182" s="6"/>
      <c r="J182" s="6"/>
      <c r="K182" s="6"/>
      <c r="L182" s="6"/>
      <c r="M182" s="6"/>
      <c r="N182" s="6"/>
      <c r="O182" s="6"/>
      <c r="P182" s="6"/>
      <c r="Q182" s="6"/>
      <c r="R182" s="6"/>
      <c r="S182" s="6"/>
      <c r="T182" s="6"/>
      <c r="U182" s="6"/>
      <c r="V182" s="6"/>
      <c r="W182" s="6"/>
      <c r="X182" s="6"/>
      <c r="Y182" s="6"/>
      <c r="Z182" s="6"/>
    </row>
    <row r="183" spans="1:26" ht="12.75" customHeight="1">
      <c r="A183" s="5"/>
      <c r="B183" s="6"/>
      <c r="C183" s="5"/>
      <c r="D183" s="6"/>
      <c r="E183" s="6"/>
      <c r="F183" s="6"/>
      <c r="G183" s="5"/>
      <c r="H183" s="6"/>
      <c r="I183" s="6"/>
      <c r="J183" s="6"/>
      <c r="K183" s="6"/>
      <c r="L183" s="6"/>
      <c r="M183" s="6"/>
      <c r="N183" s="6"/>
      <c r="O183" s="6"/>
      <c r="P183" s="6"/>
      <c r="Q183" s="6"/>
      <c r="R183" s="6"/>
      <c r="S183" s="6"/>
      <c r="T183" s="6"/>
      <c r="U183" s="6"/>
      <c r="V183" s="6"/>
      <c r="W183" s="6"/>
      <c r="X183" s="6"/>
      <c r="Y183" s="6"/>
      <c r="Z183" s="6"/>
    </row>
    <row r="184" spans="1:26" ht="12.75" customHeight="1">
      <c r="A184" s="5"/>
      <c r="B184" s="6"/>
      <c r="C184" s="5"/>
      <c r="D184" s="6"/>
      <c r="E184" s="6"/>
      <c r="F184" s="6"/>
      <c r="G184" s="5"/>
      <c r="H184" s="6"/>
      <c r="I184" s="6"/>
      <c r="J184" s="6"/>
      <c r="K184" s="6"/>
      <c r="L184" s="6"/>
      <c r="M184" s="6"/>
      <c r="N184" s="6"/>
      <c r="O184" s="6"/>
      <c r="P184" s="6"/>
      <c r="Q184" s="6"/>
      <c r="R184" s="6"/>
      <c r="S184" s="6"/>
      <c r="T184" s="6"/>
      <c r="U184" s="6"/>
      <c r="V184" s="6"/>
      <c r="W184" s="6"/>
      <c r="X184" s="6"/>
      <c r="Y184" s="6"/>
      <c r="Z184" s="6"/>
    </row>
    <row r="185" spans="1:26" ht="12.75" customHeight="1">
      <c r="A185" s="5"/>
      <c r="B185" s="6"/>
      <c r="C185" s="5"/>
      <c r="D185" s="6"/>
      <c r="E185" s="6"/>
      <c r="F185" s="6"/>
      <c r="G185" s="5"/>
      <c r="H185" s="6"/>
      <c r="I185" s="6"/>
      <c r="J185" s="6"/>
      <c r="K185" s="6"/>
      <c r="L185" s="6"/>
      <c r="M185" s="6"/>
      <c r="N185" s="6"/>
      <c r="O185" s="6"/>
      <c r="P185" s="6"/>
      <c r="Q185" s="6"/>
      <c r="R185" s="6"/>
      <c r="S185" s="6"/>
      <c r="T185" s="6"/>
      <c r="U185" s="6"/>
      <c r="V185" s="6"/>
      <c r="W185" s="6"/>
      <c r="X185" s="6"/>
      <c r="Y185" s="6"/>
      <c r="Z185" s="6"/>
    </row>
    <row r="186" spans="1:26" ht="12.75" customHeight="1">
      <c r="A186" s="5"/>
      <c r="B186" s="6"/>
      <c r="C186" s="5"/>
      <c r="D186" s="6"/>
      <c r="E186" s="6"/>
      <c r="F186" s="6"/>
      <c r="G186" s="5"/>
      <c r="H186" s="6"/>
      <c r="I186" s="6"/>
      <c r="J186" s="6"/>
      <c r="K186" s="6"/>
      <c r="L186" s="6"/>
      <c r="M186" s="6"/>
      <c r="N186" s="6"/>
      <c r="O186" s="6"/>
      <c r="P186" s="6"/>
      <c r="Q186" s="6"/>
      <c r="R186" s="6"/>
      <c r="S186" s="6"/>
      <c r="T186" s="6"/>
      <c r="U186" s="6"/>
      <c r="V186" s="6"/>
      <c r="W186" s="6"/>
      <c r="X186" s="6"/>
      <c r="Y186" s="6"/>
      <c r="Z186" s="6"/>
    </row>
    <row r="187" spans="1:26" ht="12.75" customHeight="1">
      <c r="A187" s="5"/>
      <c r="B187" s="6"/>
      <c r="C187" s="5"/>
      <c r="D187" s="6"/>
      <c r="E187" s="6"/>
      <c r="F187" s="6"/>
      <c r="G187" s="5"/>
      <c r="H187" s="6"/>
      <c r="I187" s="6"/>
      <c r="J187" s="6"/>
      <c r="K187" s="6"/>
      <c r="L187" s="6"/>
      <c r="M187" s="6"/>
      <c r="N187" s="6"/>
      <c r="O187" s="6"/>
      <c r="P187" s="6"/>
      <c r="Q187" s="6"/>
      <c r="R187" s="6"/>
      <c r="S187" s="6"/>
      <c r="T187" s="6"/>
      <c r="U187" s="6"/>
      <c r="V187" s="6"/>
      <c r="W187" s="6"/>
      <c r="X187" s="6"/>
      <c r="Y187" s="6"/>
      <c r="Z187" s="6"/>
    </row>
    <row r="188" spans="1:26" ht="12.75" customHeight="1">
      <c r="A188" s="5"/>
      <c r="B188" s="6"/>
      <c r="C188" s="5"/>
      <c r="D188" s="6"/>
      <c r="E188" s="6"/>
      <c r="F188" s="6"/>
      <c r="G188" s="5"/>
      <c r="H188" s="6"/>
      <c r="I188" s="6"/>
      <c r="J188" s="6"/>
      <c r="K188" s="6"/>
      <c r="L188" s="6"/>
      <c r="M188" s="6"/>
      <c r="N188" s="6"/>
      <c r="O188" s="6"/>
      <c r="P188" s="6"/>
      <c r="Q188" s="6"/>
      <c r="R188" s="6"/>
      <c r="S188" s="6"/>
      <c r="T188" s="6"/>
      <c r="U188" s="6"/>
      <c r="V188" s="6"/>
      <c r="W188" s="6"/>
      <c r="X188" s="6"/>
      <c r="Y188" s="6"/>
      <c r="Z188" s="6"/>
    </row>
    <row r="189" spans="1:26" ht="12.75" customHeight="1">
      <c r="A189" s="5"/>
      <c r="B189" s="6"/>
      <c r="C189" s="5"/>
      <c r="D189" s="6"/>
      <c r="E189" s="6"/>
      <c r="F189" s="6"/>
      <c r="G189" s="5"/>
      <c r="H189" s="6"/>
      <c r="I189" s="6"/>
      <c r="J189" s="6"/>
      <c r="K189" s="6"/>
      <c r="L189" s="6"/>
      <c r="M189" s="6"/>
      <c r="N189" s="6"/>
      <c r="O189" s="6"/>
      <c r="P189" s="6"/>
      <c r="Q189" s="6"/>
      <c r="R189" s="6"/>
      <c r="S189" s="6"/>
      <c r="T189" s="6"/>
      <c r="U189" s="6"/>
      <c r="V189" s="6"/>
      <c r="W189" s="6"/>
      <c r="X189" s="6"/>
      <c r="Y189" s="6"/>
      <c r="Z189" s="6"/>
    </row>
    <row r="190" spans="1:26" ht="12.75" customHeight="1">
      <c r="A190" s="5"/>
      <c r="B190" s="6"/>
      <c r="C190" s="5"/>
      <c r="D190" s="6"/>
      <c r="E190" s="6"/>
      <c r="F190" s="6"/>
      <c r="G190" s="5"/>
      <c r="H190" s="6"/>
      <c r="I190" s="6"/>
      <c r="J190" s="6"/>
      <c r="K190" s="6"/>
      <c r="L190" s="6"/>
      <c r="M190" s="6"/>
      <c r="N190" s="6"/>
      <c r="O190" s="6"/>
      <c r="P190" s="6"/>
      <c r="Q190" s="6"/>
      <c r="R190" s="6"/>
      <c r="S190" s="6"/>
      <c r="T190" s="6"/>
      <c r="U190" s="6"/>
      <c r="V190" s="6"/>
      <c r="W190" s="6"/>
      <c r="X190" s="6"/>
      <c r="Y190" s="6"/>
      <c r="Z190" s="6"/>
    </row>
    <row r="191" spans="1:26" ht="12.75" customHeight="1">
      <c r="A191" s="5"/>
      <c r="B191" s="6"/>
      <c r="C191" s="5"/>
      <c r="D191" s="6"/>
      <c r="E191" s="6"/>
      <c r="F191" s="6"/>
      <c r="G191" s="5"/>
      <c r="H191" s="6"/>
      <c r="I191" s="6"/>
      <c r="J191" s="6"/>
      <c r="K191" s="6"/>
      <c r="L191" s="6"/>
      <c r="M191" s="6"/>
      <c r="N191" s="6"/>
      <c r="O191" s="6"/>
      <c r="P191" s="6"/>
      <c r="Q191" s="6"/>
      <c r="R191" s="6"/>
      <c r="S191" s="6"/>
      <c r="T191" s="6"/>
      <c r="U191" s="6"/>
      <c r="V191" s="6"/>
      <c r="W191" s="6"/>
      <c r="X191" s="6"/>
      <c r="Y191" s="6"/>
      <c r="Z191" s="6"/>
    </row>
    <row r="192" spans="1:26" ht="12.75" customHeight="1">
      <c r="A192" s="5"/>
      <c r="B192" s="6"/>
      <c r="C192" s="5"/>
      <c r="D192" s="6"/>
      <c r="E192" s="6"/>
      <c r="F192" s="6"/>
      <c r="G192" s="5"/>
      <c r="H192" s="6"/>
      <c r="I192" s="6"/>
      <c r="J192" s="6"/>
      <c r="K192" s="6"/>
      <c r="L192" s="6"/>
      <c r="M192" s="6"/>
      <c r="N192" s="6"/>
      <c r="O192" s="6"/>
      <c r="P192" s="6"/>
      <c r="Q192" s="6"/>
      <c r="R192" s="6"/>
      <c r="S192" s="6"/>
      <c r="T192" s="6"/>
      <c r="U192" s="6"/>
      <c r="V192" s="6"/>
      <c r="W192" s="6"/>
      <c r="X192" s="6"/>
      <c r="Y192" s="6"/>
      <c r="Z192" s="6"/>
    </row>
    <row r="193" spans="1:26" ht="12.75" customHeight="1">
      <c r="A193" s="5"/>
      <c r="B193" s="6"/>
      <c r="C193" s="5"/>
      <c r="D193" s="6"/>
      <c r="E193" s="6"/>
      <c r="F193" s="6"/>
      <c r="G193" s="5"/>
      <c r="H193" s="6"/>
      <c r="I193" s="6"/>
      <c r="J193" s="6"/>
      <c r="K193" s="6"/>
      <c r="L193" s="6"/>
      <c r="M193" s="6"/>
      <c r="N193" s="6"/>
      <c r="O193" s="6"/>
      <c r="P193" s="6"/>
      <c r="Q193" s="6"/>
      <c r="R193" s="6"/>
      <c r="S193" s="6"/>
      <c r="T193" s="6"/>
      <c r="U193" s="6"/>
      <c r="V193" s="6"/>
      <c r="W193" s="6"/>
      <c r="X193" s="6"/>
      <c r="Y193" s="6"/>
      <c r="Z193" s="6"/>
    </row>
    <row r="194" spans="1:26" ht="12.75" customHeight="1">
      <c r="A194" s="5"/>
      <c r="B194" s="6"/>
      <c r="C194" s="5"/>
      <c r="D194" s="6"/>
      <c r="E194" s="6"/>
      <c r="F194" s="6"/>
      <c r="G194" s="5"/>
      <c r="H194" s="6"/>
      <c r="I194" s="6"/>
      <c r="J194" s="6"/>
      <c r="K194" s="6"/>
      <c r="L194" s="6"/>
      <c r="M194" s="6"/>
      <c r="N194" s="6"/>
      <c r="O194" s="6"/>
      <c r="P194" s="6"/>
      <c r="Q194" s="6"/>
      <c r="R194" s="6"/>
      <c r="S194" s="6"/>
      <c r="T194" s="6"/>
      <c r="U194" s="6"/>
      <c r="V194" s="6"/>
      <c r="W194" s="6"/>
      <c r="X194" s="6"/>
      <c r="Y194" s="6"/>
      <c r="Z194" s="6"/>
    </row>
    <row r="195" spans="1:26" ht="12.75" customHeight="1">
      <c r="A195" s="5"/>
      <c r="B195" s="6"/>
      <c r="C195" s="5"/>
      <c r="D195" s="6"/>
      <c r="E195" s="6"/>
      <c r="F195" s="6"/>
      <c r="G195" s="5"/>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B1:L1"/>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AB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6.85546875" customWidth="1"/>
    <col min="2" max="2" width="8" customWidth="1"/>
    <col min="3" max="3" width="10.5703125" customWidth="1"/>
    <col min="4" max="8" width="8" customWidth="1"/>
    <col min="9" max="9" width="10.7109375" customWidth="1"/>
    <col min="10" max="26" width="8" customWidth="1"/>
    <col min="27" max="28" width="17.28515625" customWidth="1"/>
  </cols>
  <sheetData>
    <row r="1" spans="1:28" ht="12.75" customHeight="1">
      <c r="A1" s="36" t="s">
        <v>0</v>
      </c>
      <c r="B1" s="1"/>
      <c r="C1" s="1"/>
      <c r="D1" s="6"/>
      <c r="E1" s="6"/>
      <c r="F1" s="6"/>
      <c r="G1" s="78">
        <v>37450</v>
      </c>
      <c r="H1" s="6"/>
      <c r="I1" s="5"/>
      <c r="J1" s="6"/>
      <c r="K1" s="6"/>
      <c r="L1" s="6"/>
      <c r="M1" s="6"/>
      <c r="N1" s="6"/>
      <c r="O1" s="6"/>
      <c r="P1" s="6"/>
      <c r="Q1" s="6"/>
      <c r="R1" s="6"/>
      <c r="S1" s="6"/>
      <c r="T1" s="6"/>
      <c r="U1" s="6"/>
      <c r="V1" s="6"/>
      <c r="W1" s="6"/>
      <c r="X1" s="6"/>
      <c r="Y1" s="6"/>
      <c r="Z1" s="6"/>
      <c r="AA1" s="6"/>
      <c r="AB1" s="6"/>
    </row>
    <row r="2" spans="1:28" ht="12.75" customHeight="1">
      <c r="A2" s="40" t="s">
        <v>92</v>
      </c>
      <c r="B2" s="5"/>
      <c r="C2" s="5" t="s">
        <v>606</v>
      </c>
      <c r="D2" s="5" t="s">
        <v>606</v>
      </c>
      <c r="E2" s="5" t="s">
        <v>606</v>
      </c>
      <c r="F2" s="5" t="s">
        <v>606</v>
      </c>
      <c r="G2" s="65" t="s">
        <v>607</v>
      </c>
      <c r="H2" s="5" t="s">
        <v>608</v>
      </c>
      <c r="I2" s="5" t="s">
        <v>609</v>
      </c>
      <c r="J2" s="5" t="s">
        <v>610</v>
      </c>
      <c r="K2" s="65" t="s">
        <v>611</v>
      </c>
      <c r="L2" s="5" t="s">
        <v>599</v>
      </c>
      <c r="M2" s="5" t="s">
        <v>612</v>
      </c>
      <c r="N2" s="5" t="s">
        <v>486</v>
      </c>
      <c r="O2" s="5" t="s">
        <v>510</v>
      </c>
      <c r="P2" s="65" t="s">
        <v>613</v>
      </c>
      <c r="Q2" s="67">
        <v>0.12743055555555555</v>
      </c>
      <c r="R2" s="79" t="s">
        <v>614</v>
      </c>
      <c r="S2" s="6"/>
      <c r="T2" s="6"/>
      <c r="U2" s="6"/>
      <c r="V2" s="6"/>
      <c r="W2" s="6"/>
      <c r="X2" s="6"/>
      <c r="Y2" s="6"/>
      <c r="Z2" s="6"/>
      <c r="AA2" s="6"/>
      <c r="AB2" s="6"/>
    </row>
    <row r="3" spans="1:28" ht="12.75" customHeight="1">
      <c r="A3" s="4" t="s">
        <v>3</v>
      </c>
      <c r="B3" s="4" t="s">
        <v>93</v>
      </c>
      <c r="C3" s="7" t="s">
        <v>615</v>
      </c>
      <c r="D3" s="7" t="s">
        <v>616</v>
      </c>
      <c r="E3" s="7" t="s">
        <v>564</v>
      </c>
      <c r="F3" s="7" t="s">
        <v>617</v>
      </c>
      <c r="G3" s="7" t="s">
        <v>96</v>
      </c>
      <c r="H3" s="7" t="s">
        <v>294</v>
      </c>
      <c r="I3" s="7" t="s">
        <v>558</v>
      </c>
      <c r="J3" s="7" t="s">
        <v>472</v>
      </c>
      <c r="K3" s="7" t="s">
        <v>404</v>
      </c>
      <c r="L3" s="7" t="s">
        <v>570</v>
      </c>
      <c r="M3" s="7" t="s">
        <v>618</v>
      </c>
      <c r="N3" s="7" t="s">
        <v>619</v>
      </c>
      <c r="O3" s="7" t="s">
        <v>620</v>
      </c>
      <c r="P3" s="7" t="s">
        <v>559</v>
      </c>
      <c r="Q3" s="7" t="s">
        <v>113</v>
      </c>
      <c r="R3" s="7" t="s">
        <v>621</v>
      </c>
      <c r="S3" s="6"/>
      <c r="T3" s="6"/>
      <c r="U3" s="6"/>
      <c r="V3" s="6"/>
      <c r="W3" s="6"/>
      <c r="X3" s="6"/>
      <c r="Y3" s="6"/>
      <c r="Z3" s="6"/>
      <c r="AA3" s="6"/>
      <c r="AB3" s="6"/>
    </row>
    <row r="4" spans="1:28" ht="12.75" customHeight="1">
      <c r="A4" s="4" t="s">
        <v>7</v>
      </c>
      <c r="B4" s="5">
        <f t="shared" ref="B4:B6" si="0">SUM(C4:R4)</f>
        <v>12</v>
      </c>
      <c r="C4" s="5"/>
      <c r="D4" s="6"/>
      <c r="E4" s="6"/>
      <c r="F4" s="6"/>
      <c r="G4" s="6"/>
      <c r="H4" s="5">
        <v>3</v>
      </c>
      <c r="I4" s="5"/>
      <c r="J4" s="6"/>
      <c r="K4" s="5">
        <v>3</v>
      </c>
      <c r="L4" s="6"/>
      <c r="M4" s="6"/>
      <c r="N4" s="6"/>
      <c r="O4" s="6"/>
      <c r="P4" s="6"/>
      <c r="Q4" s="5">
        <v>2</v>
      </c>
      <c r="R4" s="5">
        <v>4</v>
      </c>
      <c r="S4" s="6"/>
      <c r="T4" s="6"/>
      <c r="U4" s="6"/>
      <c r="V4" s="6"/>
      <c r="W4" s="6"/>
      <c r="X4" s="6"/>
      <c r="Y4" s="6"/>
      <c r="Z4" s="6"/>
      <c r="AA4" s="6"/>
      <c r="AB4" s="6"/>
    </row>
    <row r="5" spans="1:28" ht="12.75" customHeight="1">
      <c r="A5" s="4" t="s">
        <v>8</v>
      </c>
      <c r="B5" s="5">
        <f t="shared" si="0"/>
        <v>1</v>
      </c>
      <c r="C5" s="5"/>
      <c r="D5" s="6"/>
      <c r="E5" s="6"/>
      <c r="F5" s="6"/>
      <c r="G5" s="6"/>
      <c r="H5" s="6"/>
      <c r="I5" s="5"/>
      <c r="J5" s="5">
        <v>1</v>
      </c>
      <c r="K5" s="6"/>
      <c r="L5" s="6"/>
      <c r="M5" s="6"/>
      <c r="N5" s="6"/>
      <c r="O5" s="6"/>
      <c r="P5" s="6"/>
      <c r="Q5" s="6"/>
      <c r="R5" s="6"/>
      <c r="S5" s="6"/>
      <c r="T5" s="6"/>
      <c r="U5" s="6"/>
      <c r="V5" s="6"/>
      <c r="W5" s="6"/>
      <c r="X5" s="6"/>
      <c r="Y5" s="6"/>
      <c r="Z5" s="6"/>
      <c r="AA5" s="6"/>
      <c r="AB5" s="6"/>
    </row>
    <row r="6" spans="1:28" ht="12.75" customHeight="1">
      <c r="A6" s="5" t="s">
        <v>9</v>
      </c>
      <c r="B6" s="5">
        <f t="shared" si="0"/>
        <v>0</v>
      </c>
      <c r="C6" s="5"/>
      <c r="D6" s="6"/>
      <c r="E6" s="6"/>
      <c r="F6" s="6"/>
      <c r="G6" s="6"/>
      <c r="H6" s="6"/>
      <c r="I6" s="5"/>
      <c r="J6" s="6"/>
      <c r="K6" s="6"/>
      <c r="L6" s="6"/>
      <c r="M6" s="6"/>
      <c r="N6" s="6"/>
      <c r="O6" s="6"/>
      <c r="P6" s="6"/>
      <c r="Q6" s="6"/>
      <c r="R6" s="6"/>
      <c r="S6" s="6"/>
      <c r="T6" s="6"/>
      <c r="U6" s="6"/>
      <c r="V6" s="6"/>
      <c r="W6" s="6"/>
      <c r="X6" s="6"/>
      <c r="Y6" s="6"/>
      <c r="Z6" s="6"/>
      <c r="AA6" s="6"/>
      <c r="AB6" s="6"/>
    </row>
    <row r="7" spans="1:28" ht="6.75" customHeight="1">
      <c r="A7" s="5"/>
      <c r="B7" s="5"/>
      <c r="C7" s="5"/>
      <c r="D7" s="6"/>
      <c r="E7" s="6"/>
      <c r="F7" s="6"/>
      <c r="G7" s="6"/>
      <c r="H7" s="6"/>
      <c r="I7" s="5"/>
      <c r="J7" s="6"/>
      <c r="K7" s="6"/>
      <c r="L7" s="6"/>
      <c r="M7" s="6"/>
      <c r="N7" s="6"/>
      <c r="O7" s="6"/>
      <c r="P7" s="6"/>
      <c r="Q7" s="6"/>
      <c r="R7" s="6"/>
      <c r="S7" s="6"/>
      <c r="T7" s="6"/>
      <c r="U7" s="6"/>
      <c r="V7" s="6"/>
      <c r="W7" s="6"/>
      <c r="X7" s="6"/>
      <c r="Y7" s="6"/>
      <c r="Z7" s="6"/>
      <c r="AA7" s="6"/>
      <c r="AB7" s="6"/>
    </row>
    <row r="8" spans="1:28" ht="12.75" customHeight="1">
      <c r="A8" s="5" t="s">
        <v>10</v>
      </c>
      <c r="B8" s="5">
        <f t="shared" ref="B8:B12" si="1">SUM(C8:R8)</f>
        <v>0</v>
      </c>
      <c r="C8" s="5"/>
      <c r="D8" s="6"/>
      <c r="E8" s="6"/>
      <c r="F8" s="6"/>
      <c r="G8" s="6"/>
      <c r="H8" s="6"/>
      <c r="I8" s="5"/>
      <c r="J8" s="6"/>
      <c r="K8" s="6"/>
      <c r="L8" s="6"/>
      <c r="M8" s="6"/>
      <c r="N8" s="6"/>
      <c r="O8" s="6"/>
      <c r="P8" s="6"/>
      <c r="Q8" s="6"/>
      <c r="R8" s="6"/>
      <c r="S8" s="6"/>
      <c r="T8" s="6"/>
      <c r="U8" s="6"/>
      <c r="V8" s="6"/>
      <c r="W8" s="6"/>
      <c r="X8" s="6"/>
      <c r="Y8" s="6"/>
      <c r="Z8" s="6"/>
      <c r="AA8" s="6"/>
      <c r="AB8" s="6"/>
    </row>
    <row r="9" spans="1:28" ht="12.75" customHeight="1">
      <c r="A9" s="4" t="s">
        <v>11</v>
      </c>
      <c r="B9" s="5">
        <f t="shared" si="1"/>
        <v>48</v>
      </c>
      <c r="C9" s="5">
        <v>10</v>
      </c>
      <c r="D9" s="6"/>
      <c r="E9" s="6"/>
      <c r="F9" s="5">
        <v>4</v>
      </c>
      <c r="G9" s="5">
        <v>6</v>
      </c>
      <c r="H9" s="5">
        <v>5</v>
      </c>
      <c r="I9" s="5">
        <v>1</v>
      </c>
      <c r="J9" s="5">
        <v>2</v>
      </c>
      <c r="K9" s="5">
        <v>13</v>
      </c>
      <c r="L9" s="6"/>
      <c r="M9" s="5">
        <v>7</v>
      </c>
      <c r="N9" s="6"/>
      <c r="O9" s="6"/>
      <c r="P9" s="6"/>
      <c r="Q9" s="6"/>
      <c r="R9" s="6"/>
      <c r="S9" s="6"/>
      <c r="T9" s="6"/>
      <c r="U9" s="6"/>
      <c r="V9" s="6"/>
      <c r="W9" s="6"/>
      <c r="X9" s="6"/>
      <c r="Y9" s="6"/>
      <c r="Z9" s="6"/>
      <c r="AA9" s="6"/>
      <c r="AB9" s="6"/>
    </row>
    <row r="10" spans="1:28" ht="12.75" customHeight="1">
      <c r="A10" s="5" t="s">
        <v>12</v>
      </c>
      <c r="B10" s="5">
        <f t="shared" si="1"/>
        <v>0</v>
      </c>
      <c r="C10" s="5"/>
      <c r="D10" s="6"/>
      <c r="E10" s="6"/>
      <c r="F10" s="6"/>
      <c r="G10" s="6"/>
      <c r="H10" s="6"/>
      <c r="I10" s="5"/>
      <c r="J10" s="6"/>
      <c r="K10" s="6"/>
      <c r="L10" s="6"/>
      <c r="M10" s="6"/>
      <c r="N10" s="6"/>
      <c r="O10" s="6"/>
      <c r="P10" s="6"/>
      <c r="Q10" s="6"/>
      <c r="R10" s="6"/>
      <c r="S10" s="6"/>
      <c r="T10" s="6"/>
      <c r="U10" s="6"/>
      <c r="V10" s="6"/>
      <c r="W10" s="6"/>
      <c r="X10" s="6"/>
      <c r="Y10" s="6"/>
      <c r="Z10" s="6"/>
      <c r="AA10" s="6"/>
      <c r="AB10" s="6"/>
    </row>
    <row r="11" spans="1:28" ht="12.75" customHeight="1">
      <c r="A11" s="4" t="s">
        <v>13</v>
      </c>
      <c r="B11" s="5">
        <f t="shared" si="1"/>
        <v>7</v>
      </c>
      <c r="C11" s="5"/>
      <c r="D11" s="6"/>
      <c r="E11" s="6"/>
      <c r="F11" s="6"/>
      <c r="G11" s="6"/>
      <c r="H11" s="6"/>
      <c r="I11" s="5"/>
      <c r="J11" s="6"/>
      <c r="K11" s="5">
        <v>5</v>
      </c>
      <c r="L11" s="6"/>
      <c r="M11" s="6"/>
      <c r="N11" s="6"/>
      <c r="O11" s="6"/>
      <c r="P11" s="6"/>
      <c r="Q11" s="5">
        <v>1</v>
      </c>
      <c r="R11" s="5">
        <v>1</v>
      </c>
      <c r="S11" s="6"/>
      <c r="T11" s="6"/>
      <c r="U11" s="6"/>
      <c r="V11" s="6"/>
      <c r="W11" s="6"/>
      <c r="X11" s="6"/>
      <c r="Y11" s="6"/>
      <c r="Z11" s="6"/>
      <c r="AA11" s="6"/>
      <c r="AB11" s="6"/>
    </row>
    <row r="12" spans="1:28" ht="12.75" customHeight="1">
      <c r="A12" s="4" t="s">
        <v>14</v>
      </c>
      <c r="B12" s="5">
        <f t="shared" si="1"/>
        <v>74</v>
      </c>
      <c r="C12" s="5">
        <v>1</v>
      </c>
      <c r="D12" s="5">
        <v>6</v>
      </c>
      <c r="E12" s="5">
        <v>5</v>
      </c>
      <c r="F12" s="5">
        <v>2</v>
      </c>
      <c r="G12" s="5">
        <v>5</v>
      </c>
      <c r="H12" s="5">
        <v>4</v>
      </c>
      <c r="I12" s="5"/>
      <c r="J12" s="6"/>
      <c r="K12" s="5">
        <v>38</v>
      </c>
      <c r="L12" s="6"/>
      <c r="M12" s="5">
        <v>1</v>
      </c>
      <c r="N12" s="5">
        <v>3</v>
      </c>
      <c r="O12" s="5">
        <v>3</v>
      </c>
      <c r="P12" s="5">
        <v>5</v>
      </c>
      <c r="Q12" s="6"/>
      <c r="R12" s="5">
        <v>1</v>
      </c>
      <c r="S12" s="6"/>
      <c r="T12" s="6"/>
      <c r="U12" s="6"/>
      <c r="V12" s="6"/>
      <c r="W12" s="6"/>
      <c r="X12" s="6"/>
      <c r="Y12" s="6"/>
      <c r="Z12" s="6"/>
      <c r="AA12" s="6"/>
      <c r="AB12" s="6"/>
    </row>
    <row r="13" spans="1:28" ht="4.5" customHeight="1">
      <c r="A13" s="5"/>
      <c r="B13" s="5"/>
      <c r="C13" s="5"/>
      <c r="D13" s="6"/>
      <c r="E13" s="6"/>
      <c r="F13" s="6"/>
      <c r="G13" s="6"/>
      <c r="H13" s="6"/>
      <c r="I13" s="5"/>
      <c r="J13" s="6"/>
      <c r="K13" s="6"/>
      <c r="L13" s="6"/>
      <c r="M13" s="6"/>
      <c r="N13" s="6"/>
      <c r="O13" s="6"/>
      <c r="P13" s="6"/>
      <c r="Q13" s="6"/>
      <c r="R13" s="6"/>
      <c r="S13" s="6"/>
      <c r="T13" s="6"/>
      <c r="U13" s="6"/>
      <c r="V13" s="6"/>
      <c r="W13" s="6"/>
      <c r="X13" s="6"/>
      <c r="Y13" s="6"/>
      <c r="Z13" s="6"/>
      <c r="AA13" s="6"/>
      <c r="AB13" s="6"/>
    </row>
    <row r="14" spans="1:28" ht="12.75" customHeight="1">
      <c r="A14" s="4" t="s">
        <v>16</v>
      </c>
      <c r="B14" s="5">
        <f t="shared" ref="B14:B21" si="2">SUM(C14:R14)</f>
        <v>5</v>
      </c>
      <c r="C14" s="5"/>
      <c r="D14" s="6"/>
      <c r="E14" s="6"/>
      <c r="F14" s="6"/>
      <c r="G14" s="6"/>
      <c r="H14" s="6"/>
      <c r="I14" s="5"/>
      <c r="J14" s="6"/>
      <c r="K14" s="5">
        <v>5</v>
      </c>
      <c r="L14" s="6"/>
      <c r="M14" s="6"/>
      <c r="N14" s="6"/>
      <c r="O14" s="6"/>
      <c r="P14" s="6"/>
      <c r="Q14" s="6"/>
      <c r="R14" s="6"/>
      <c r="S14" s="6"/>
      <c r="T14" s="6"/>
      <c r="U14" s="6"/>
      <c r="V14" s="6"/>
      <c r="W14" s="6"/>
      <c r="X14" s="6"/>
      <c r="Y14" s="6"/>
      <c r="Z14" s="6"/>
      <c r="AA14" s="6"/>
      <c r="AB14" s="6"/>
    </row>
    <row r="15" spans="1:28" ht="12.75" customHeight="1">
      <c r="A15" s="4" t="s">
        <v>17</v>
      </c>
      <c r="B15" s="5">
        <f t="shared" si="2"/>
        <v>1</v>
      </c>
      <c r="C15" s="5"/>
      <c r="D15" s="5">
        <v>1</v>
      </c>
      <c r="E15" s="6"/>
      <c r="F15" s="6"/>
      <c r="G15" s="6"/>
      <c r="H15" s="6"/>
      <c r="I15" s="5"/>
      <c r="J15" s="6"/>
      <c r="K15" s="6"/>
      <c r="L15" s="6"/>
      <c r="M15" s="6"/>
      <c r="N15" s="6"/>
      <c r="O15" s="6"/>
      <c r="P15" s="6"/>
      <c r="Q15" s="6"/>
      <c r="R15" s="6"/>
      <c r="S15" s="6"/>
      <c r="T15" s="6"/>
      <c r="U15" s="6"/>
      <c r="V15" s="6"/>
      <c r="W15" s="6"/>
      <c r="X15" s="6"/>
      <c r="Y15" s="6"/>
      <c r="Z15" s="6"/>
      <c r="AA15" s="6"/>
      <c r="AB15" s="6"/>
    </row>
    <row r="16" spans="1:28" ht="12.75" customHeight="1">
      <c r="A16" s="5" t="s">
        <v>18</v>
      </c>
      <c r="B16" s="5">
        <f t="shared" si="2"/>
        <v>0</v>
      </c>
      <c r="C16" s="5"/>
      <c r="D16" s="6"/>
      <c r="E16" s="6"/>
      <c r="F16" s="6"/>
      <c r="G16" s="6"/>
      <c r="H16" s="6"/>
      <c r="I16" s="5"/>
      <c r="J16" s="6"/>
      <c r="K16" s="6"/>
      <c r="L16" s="6"/>
      <c r="M16" s="6"/>
      <c r="N16" s="6"/>
      <c r="O16" s="6"/>
      <c r="P16" s="6"/>
      <c r="Q16" s="6"/>
      <c r="R16" s="6"/>
      <c r="S16" s="6"/>
      <c r="T16" s="6"/>
      <c r="U16" s="6"/>
      <c r="V16" s="6"/>
      <c r="W16" s="6"/>
      <c r="X16" s="6"/>
      <c r="Y16" s="6"/>
      <c r="Z16" s="6"/>
      <c r="AA16" s="6"/>
      <c r="AB16" s="6"/>
    </row>
    <row r="17" spans="1:28" ht="12.75" customHeight="1">
      <c r="A17" s="4" t="s">
        <v>19</v>
      </c>
      <c r="B17" s="5">
        <f t="shared" si="2"/>
        <v>12</v>
      </c>
      <c r="C17" s="5"/>
      <c r="D17" s="6"/>
      <c r="E17" s="6"/>
      <c r="F17" s="6"/>
      <c r="G17" s="6"/>
      <c r="H17" s="6"/>
      <c r="I17" s="5"/>
      <c r="J17" s="5">
        <v>1</v>
      </c>
      <c r="K17" s="5">
        <v>11</v>
      </c>
      <c r="L17" s="6"/>
      <c r="M17" s="6"/>
      <c r="N17" s="6"/>
      <c r="O17" s="6"/>
      <c r="P17" s="6"/>
      <c r="Q17" s="6"/>
      <c r="R17" s="6"/>
      <c r="S17" s="6"/>
      <c r="T17" s="6"/>
      <c r="U17" s="6"/>
      <c r="V17" s="6"/>
      <c r="W17" s="6"/>
      <c r="X17" s="6"/>
      <c r="Y17" s="6"/>
      <c r="Z17" s="6"/>
      <c r="AA17" s="6"/>
      <c r="AB17" s="6"/>
    </row>
    <row r="18" spans="1:28" ht="12.75" customHeight="1">
      <c r="A18" s="4" t="s">
        <v>20</v>
      </c>
      <c r="B18" s="5">
        <f t="shared" si="2"/>
        <v>2</v>
      </c>
      <c r="C18" s="5"/>
      <c r="D18" s="6"/>
      <c r="E18" s="6"/>
      <c r="F18" s="6"/>
      <c r="G18" s="6"/>
      <c r="H18" s="6"/>
      <c r="I18" s="5"/>
      <c r="J18" s="6"/>
      <c r="K18" s="5">
        <v>2</v>
      </c>
      <c r="L18" s="6"/>
      <c r="M18" s="6"/>
      <c r="N18" s="6"/>
      <c r="O18" s="6"/>
      <c r="P18" s="6"/>
      <c r="Q18" s="6"/>
      <c r="R18" s="6"/>
      <c r="S18" s="6"/>
      <c r="T18" s="6"/>
      <c r="U18" s="6"/>
      <c r="V18" s="6"/>
      <c r="W18" s="6"/>
      <c r="X18" s="6"/>
      <c r="Y18" s="6"/>
      <c r="Z18" s="6"/>
      <c r="AA18" s="6"/>
      <c r="AB18" s="6"/>
    </row>
    <row r="19" spans="1:28" ht="12.75" customHeight="1">
      <c r="A19" s="5" t="s">
        <v>22</v>
      </c>
      <c r="B19" s="5">
        <f t="shared" si="2"/>
        <v>0</v>
      </c>
      <c r="C19" s="5"/>
      <c r="D19" s="6"/>
      <c r="E19" s="6"/>
      <c r="F19" s="6"/>
      <c r="G19" s="6"/>
      <c r="H19" s="6"/>
      <c r="I19" s="5"/>
      <c r="J19" s="6"/>
      <c r="K19" s="6"/>
      <c r="L19" s="6"/>
      <c r="M19" s="6"/>
      <c r="N19" s="6"/>
      <c r="O19" s="6"/>
      <c r="P19" s="6"/>
      <c r="Q19" s="6"/>
      <c r="R19" s="6"/>
      <c r="S19" s="6"/>
      <c r="T19" s="6"/>
      <c r="U19" s="6"/>
      <c r="V19" s="6"/>
      <c r="W19" s="6"/>
      <c r="X19" s="6"/>
      <c r="Y19" s="6"/>
      <c r="Z19" s="6"/>
      <c r="AA19" s="6"/>
      <c r="AB19" s="6"/>
    </row>
    <row r="20" spans="1:28" ht="12.75" customHeight="1">
      <c r="A20" s="5" t="s">
        <v>23</v>
      </c>
      <c r="B20" s="5">
        <f t="shared" si="2"/>
        <v>0</v>
      </c>
      <c r="C20" s="5"/>
      <c r="D20" s="6"/>
      <c r="E20" s="6"/>
      <c r="F20" s="6"/>
      <c r="G20" s="6"/>
      <c r="H20" s="6"/>
      <c r="I20" s="5"/>
      <c r="J20" s="6"/>
      <c r="K20" s="6"/>
      <c r="L20" s="6"/>
      <c r="M20" s="6"/>
      <c r="N20" s="6"/>
      <c r="O20" s="6"/>
      <c r="P20" s="6"/>
      <c r="Q20" s="6"/>
      <c r="R20" s="6"/>
      <c r="S20" s="6"/>
      <c r="T20" s="6"/>
      <c r="U20" s="6"/>
      <c r="V20" s="6"/>
      <c r="W20" s="6"/>
      <c r="X20" s="6"/>
      <c r="Y20" s="6"/>
      <c r="Z20" s="6"/>
      <c r="AA20" s="6"/>
      <c r="AB20" s="6"/>
    </row>
    <row r="21" spans="1:28" ht="12.75" customHeight="1">
      <c r="A21" s="5" t="s">
        <v>413</v>
      </c>
      <c r="B21" s="5">
        <f t="shared" si="2"/>
        <v>0</v>
      </c>
      <c r="C21" s="5"/>
      <c r="D21" s="6"/>
      <c r="E21" s="6"/>
      <c r="F21" s="6"/>
      <c r="G21" s="6"/>
      <c r="H21" s="6"/>
      <c r="I21" s="5"/>
      <c r="J21" s="6"/>
      <c r="K21" s="6"/>
      <c r="L21" s="6"/>
      <c r="M21" s="6"/>
      <c r="N21" s="6"/>
      <c r="O21" s="6"/>
      <c r="P21" s="6"/>
      <c r="Q21" s="6"/>
      <c r="R21" s="6"/>
      <c r="S21" s="6"/>
      <c r="T21" s="6"/>
      <c r="U21" s="6"/>
      <c r="V21" s="6"/>
      <c r="W21" s="6"/>
      <c r="X21" s="6"/>
      <c r="Y21" s="6"/>
      <c r="Z21" s="6"/>
      <c r="AA21" s="6"/>
      <c r="AB21" s="6"/>
    </row>
    <row r="22" spans="1:28" ht="6.75" customHeight="1">
      <c r="A22" s="5"/>
      <c r="B22" s="5"/>
      <c r="C22" s="5"/>
      <c r="D22" s="6"/>
      <c r="E22" s="6"/>
      <c r="F22" s="6"/>
      <c r="G22" s="6"/>
      <c r="H22" s="6"/>
      <c r="I22" s="5"/>
      <c r="J22" s="6"/>
      <c r="K22" s="6"/>
      <c r="L22" s="6"/>
      <c r="M22" s="6"/>
      <c r="N22" s="6"/>
      <c r="O22" s="6"/>
      <c r="P22" s="6"/>
      <c r="Q22" s="6"/>
      <c r="R22" s="6"/>
      <c r="S22" s="6"/>
      <c r="T22" s="6"/>
      <c r="U22" s="6"/>
      <c r="V22" s="6"/>
      <c r="W22" s="6"/>
      <c r="X22" s="6"/>
      <c r="Y22" s="6"/>
      <c r="Z22" s="6"/>
      <c r="AA22" s="6"/>
      <c r="AB22" s="6"/>
    </row>
    <row r="23" spans="1:28" ht="12.75" customHeight="1">
      <c r="A23" s="4" t="s">
        <v>27</v>
      </c>
      <c r="B23" s="5">
        <f t="shared" ref="B23:B25" si="3">SUM(C23:R23)</f>
        <v>50</v>
      </c>
      <c r="C23" s="5"/>
      <c r="D23" s="5">
        <v>5</v>
      </c>
      <c r="E23" s="6"/>
      <c r="F23" s="6"/>
      <c r="G23" s="5">
        <v>4</v>
      </c>
      <c r="H23" s="5">
        <v>5</v>
      </c>
      <c r="I23" s="5">
        <v>6</v>
      </c>
      <c r="J23" s="5">
        <v>1</v>
      </c>
      <c r="K23" s="5">
        <v>18</v>
      </c>
      <c r="L23" s="6"/>
      <c r="M23" s="6"/>
      <c r="N23" s="5">
        <v>4</v>
      </c>
      <c r="O23" s="6"/>
      <c r="P23" s="5">
        <v>3</v>
      </c>
      <c r="Q23" s="5">
        <v>4</v>
      </c>
      <c r="R23" s="6"/>
      <c r="S23" s="6"/>
      <c r="T23" s="6"/>
      <c r="U23" s="6"/>
      <c r="V23" s="6"/>
      <c r="W23" s="6"/>
      <c r="X23" s="6"/>
      <c r="Y23" s="6"/>
      <c r="Z23" s="6"/>
      <c r="AA23" s="6"/>
      <c r="AB23" s="6"/>
    </row>
    <row r="24" spans="1:28" ht="12.75" customHeight="1">
      <c r="A24" s="4" t="s">
        <v>28</v>
      </c>
      <c r="B24" s="5">
        <f t="shared" si="3"/>
        <v>24</v>
      </c>
      <c r="C24" s="5"/>
      <c r="D24" s="6"/>
      <c r="E24" s="6"/>
      <c r="F24" s="6"/>
      <c r="G24" s="6"/>
      <c r="H24" s="6"/>
      <c r="I24" s="5">
        <v>1</v>
      </c>
      <c r="J24" s="6"/>
      <c r="K24" s="5">
        <v>23</v>
      </c>
      <c r="L24" s="6"/>
      <c r="M24" s="6"/>
      <c r="N24" s="6"/>
      <c r="O24" s="6"/>
      <c r="P24" s="6"/>
      <c r="Q24" s="6"/>
      <c r="R24" s="6"/>
      <c r="S24" s="6"/>
      <c r="T24" s="6"/>
      <c r="U24" s="6"/>
      <c r="V24" s="6"/>
      <c r="W24" s="6"/>
      <c r="X24" s="6"/>
      <c r="Y24" s="6"/>
      <c r="Z24" s="6"/>
      <c r="AA24" s="6"/>
      <c r="AB24" s="6"/>
    </row>
    <row r="25" spans="1:28" ht="12.75" customHeight="1">
      <c r="A25" s="4" t="s">
        <v>622</v>
      </c>
      <c r="B25" s="5">
        <f t="shared" si="3"/>
        <v>1</v>
      </c>
      <c r="C25" s="5">
        <v>1</v>
      </c>
      <c r="D25" s="6"/>
      <c r="E25" s="6"/>
      <c r="F25" s="6"/>
      <c r="G25" s="6"/>
      <c r="H25" s="6"/>
      <c r="I25" s="5"/>
      <c r="J25" s="6"/>
      <c r="K25" s="6"/>
      <c r="L25" s="6"/>
      <c r="M25" s="6"/>
      <c r="N25" s="6"/>
      <c r="O25" s="6"/>
      <c r="P25" s="6"/>
      <c r="Q25" s="6"/>
      <c r="R25" s="6"/>
      <c r="S25" s="6"/>
      <c r="T25" s="6"/>
      <c r="U25" s="6"/>
      <c r="V25" s="6"/>
      <c r="W25" s="6"/>
      <c r="X25" s="6"/>
      <c r="Y25" s="6"/>
      <c r="Z25" s="6"/>
      <c r="AA25" s="6"/>
      <c r="AB25" s="6"/>
    </row>
    <row r="26" spans="1:28" ht="6.75" customHeight="1">
      <c r="A26" s="5"/>
      <c r="B26" s="5"/>
      <c r="C26" s="5"/>
      <c r="D26" s="6"/>
      <c r="E26" s="6"/>
      <c r="F26" s="6"/>
      <c r="G26" s="6"/>
      <c r="H26" s="6"/>
      <c r="I26" s="5"/>
      <c r="J26" s="6"/>
      <c r="K26" s="6"/>
      <c r="L26" s="6"/>
      <c r="M26" s="6"/>
      <c r="N26" s="6"/>
      <c r="O26" s="6"/>
      <c r="P26" s="6"/>
      <c r="Q26" s="6"/>
      <c r="R26" s="6"/>
      <c r="S26" s="6"/>
      <c r="T26" s="6"/>
      <c r="U26" s="6"/>
      <c r="V26" s="6"/>
      <c r="W26" s="6"/>
      <c r="X26" s="6"/>
      <c r="Y26" s="6"/>
      <c r="Z26" s="6"/>
      <c r="AA26" s="6"/>
      <c r="AB26" s="6"/>
    </row>
    <row r="27" spans="1:28" ht="12.75" customHeight="1">
      <c r="A27" s="5" t="s">
        <v>30</v>
      </c>
      <c r="B27" s="5">
        <f>SUM(C27:R27)</f>
        <v>0</v>
      </c>
      <c r="C27" s="5"/>
      <c r="D27" s="6"/>
      <c r="E27" s="6"/>
      <c r="F27" s="6"/>
      <c r="G27" s="6"/>
      <c r="H27" s="6"/>
      <c r="I27" s="5"/>
      <c r="J27" s="6"/>
      <c r="K27" s="6"/>
      <c r="L27" s="6"/>
      <c r="M27" s="6"/>
      <c r="N27" s="6"/>
      <c r="O27" s="6"/>
      <c r="P27" s="6"/>
      <c r="Q27" s="6"/>
      <c r="R27" s="6"/>
      <c r="S27" s="6"/>
      <c r="T27" s="6"/>
      <c r="U27" s="6"/>
      <c r="V27" s="6"/>
      <c r="W27" s="6"/>
      <c r="X27" s="6"/>
      <c r="Y27" s="6"/>
      <c r="Z27" s="6"/>
      <c r="AA27" s="6"/>
      <c r="AB27" s="6"/>
    </row>
    <row r="28" spans="1:28" ht="6.75" customHeight="1">
      <c r="A28" s="5"/>
      <c r="B28" s="5"/>
      <c r="C28" s="5"/>
      <c r="D28" s="6"/>
      <c r="E28" s="6"/>
      <c r="F28" s="6"/>
      <c r="G28" s="6"/>
      <c r="H28" s="6"/>
      <c r="I28" s="5"/>
      <c r="J28" s="6"/>
      <c r="K28" s="6"/>
      <c r="L28" s="6"/>
      <c r="M28" s="6"/>
      <c r="N28" s="6"/>
      <c r="O28" s="6"/>
      <c r="P28" s="6"/>
      <c r="Q28" s="6"/>
      <c r="R28" s="6"/>
      <c r="S28" s="6"/>
      <c r="T28" s="6"/>
      <c r="U28" s="6"/>
      <c r="V28" s="6"/>
      <c r="W28" s="6"/>
      <c r="X28" s="6"/>
      <c r="Y28" s="6"/>
      <c r="Z28" s="6"/>
      <c r="AA28" s="6"/>
      <c r="AB28" s="6"/>
    </row>
    <row r="29" spans="1:28" ht="12.75" customHeight="1">
      <c r="A29" s="4" t="s">
        <v>31</v>
      </c>
      <c r="B29" s="5">
        <f t="shared" ref="B29:B35" si="4">SUM(C29:R29)</f>
        <v>24</v>
      </c>
      <c r="C29" s="5">
        <v>3</v>
      </c>
      <c r="D29" s="6"/>
      <c r="E29" s="5">
        <v>4</v>
      </c>
      <c r="F29" s="5">
        <v>2</v>
      </c>
      <c r="G29" s="6"/>
      <c r="H29" s="6"/>
      <c r="I29" s="5">
        <v>1</v>
      </c>
      <c r="J29" s="5">
        <v>3</v>
      </c>
      <c r="K29" s="5">
        <v>11</v>
      </c>
      <c r="L29" s="6"/>
      <c r="M29" s="6"/>
      <c r="N29" s="6"/>
      <c r="O29" s="6"/>
      <c r="P29" s="6"/>
      <c r="Q29" s="6"/>
      <c r="R29" s="6"/>
      <c r="S29" s="6"/>
      <c r="T29" s="6"/>
      <c r="U29" s="6"/>
      <c r="V29" s="6"/>
      <c r="W29" s="6"/>
      <c r="X29" s="6"/>
      <c r="Y29" s="6"/>
      <c r="Z29" s="6"/>
      <c r="AA29" s="6"/>
      <c r="AB29" s="6"/>
    </row>
    <row r="30" spans="1:28" ht="12.75" customHeight="1">
      <c r="A30" s="5" t="s">
        <v>32</v>
      </c>
      <c r="B30" s="5">
        <f t="shared" si="4"/>
        <v>0</v>
      </c>
      <c r="C30" s="5"/>
      <c r="D30" s="6"/>
      <c r="E30" s="6"/>
      <c r="F30" s="6"/>
      <c r="G30" s="6"/>
      <c r="H30" s="6"/>
      <c r="I30" s="5"/>
      <c r="J30" s="6"/>
      <c r="K30" s="6"/>
      <c r="L30" s="6"/>
      <c r="M30" s="6"/>
      <c r="N30" s="6"/>
      <c r="O30" s="6"/>
      <c r="P30" s="6"/>
      <c r="Q30" s="6"/>
      <c r="R30" s="6"/>
      <c r="S30" s="6"/>
      <c r="T30" s="6"/>
      <c r="U30" s="6"/>
      <c r="V30" s="6"/>
      <c r="W30" s="6"/>
      <c r="X30" s="6"/>
      <c r="Y30" s="6"/>
      <c r="Z30" s="6"/>
      <c r="AA30" s="6"/>
      <c r="AB30" s="6"/>
    </row>
    <row r="31" spans="1:28" ht="12.75" customHeight="1">
      <c r="A31" s="17" t="s">
        <v>33</v>
      </c>
      <c r="B31" s="17">
        <f t="shared" si="4"/>
        <v>82</v>
      </c>
      <c r="C31" s="17">
        <v>2</v>
      </c>
      <c r="D31" s="17">
        <v>9</v>
      </c>
      <c r="E31" s="17">
        <v>10</v>
      </c>
      <c r="F31" s="17">
        <v>2</v>
      </c>
      <c r="G31" s="17">
        <v>2</v>
      </c>
      <c r="H31" s="17">
        <v>4</v>
      </c>
      <c r="I31" s="17">
        <v>2</v>
      </c>
      <c r="J31" s="17"/>
      <c r="K31" s="17">
        <v>34</v>
      </c>
      <c r="L31" s="17"/>
      <c r="M31" s="17">
        <v>3</v>
      </c>
      <c r="N31" s="17">
        <v>8</v>
      </c>
      <c r="O31" s="17">
        <v>1</v>
      </c>
      <c r="P31" s="17"/>
      <c r="Q31" s="17">
        <v>5</v>
      </c>
      <c r="R31" s="17"/>
      <c r="S31" s="6"/>
      <c r="T31" s="6"/>
      <c r="U31" s="6"/>
      <c r="V31" s="6"/>
      <c r="W31" s="6"/>
      <c r="X31" s="6"/>
      <c r="Y31" s="6"/>
      <c r="Z31" s="6"/>
      <c r="AA31" s="6"/>
      <c r="AB31" s="6"/>
    </row>
    <row r="32" spans="1:28" ht="12.75" customHeight="1">
      <c r="A32" s="5" t="s">
        <v>414</v>
      </c>
      <c r="B32" s="5">
        <f t="shared" si="4"/>
        <v>0</v>
      </c>
      <c r="C32" s="5"/>
      <c r="D32" s="6"/>
      <c r="E32" s="6"/>
      <c r="F32" s="6"/>
      <c r="G32" s="6"/>
      <c r="H32" s="6"/>
      <c r="I32" s="5"/>
      <c r="J32" s="6"/>
      <c r="K32" s="6"/>
      <c r="L32" s="6"/>
      <c r="M32" s="6"/>
      <c r="N32" s="6"/>
      <c r="O32" s="6"/>
      <c r="P32" s="6"/>
      <c r="Q32" s="6"/>
      <c r="R32" s="6"/>
      <c r="S32" s="6"/>
      <c r="T32" s="6"/>
      <c r="U32" s="6"/>
      <c r="V32" s="6"/>
      <c r="W32" s="6"/>
      <c r="X32" s="6"/>
      <c r="Y32" s="6"/>
      <c r="Z32" s="6"/>
      <c r="AA32" s="6"/>
      <c r="AB32" s="6"/>
    </row>
    <row r="33" spans="1:28" ht="12.75" customHeight="1">
      <c r="A33" s="5" t="s">
        <v>36</v>
      </c>
      <c r="B33" s="5">
        <f t="shared" si="4"/>
        <v>0</v>
      </c>
      <c r="C33" s="5"/>
      <c r="D33" s="6"/>
      <c r="E33" s="6"/>
      <c r="F33" s="6"/>
      <c r="G33" s="6"/>
      <c r="H33" s="6"/>
      <c r="I33" s="5"/>
      <c r="J33" s="6"/>
      <c r="K33" s="6"/>
      <c r="L33" s="6"/>
      <c r="M33" s="6"/>
      <c r="N33" s="6"/>
      <c r="O33" s="6"/>
      <c r="P33" s="6"/>
      <c r="Q33" s="6"/>
      <c r="R33" s="6"/>
      <c r="S33" s="6"/>
      <c r="T33" s="6"/>
      <c r="U33" s="6"/>
      <c r="V33" s="6"/>
      <c r="W33" s="6"/>
      <c r="X33" s="6"/>
      <c r="Y33" s="6"/>
      <c r="Z33" s="6"/>
      <c r="AA33" s="6"/>
      <c r="AB33" s="6"/>
    </row>
    <row r="34" spans="1:28" ht="12.75" customHeight="1">
      <c r="A34" s="5" t="s">
        <v>129</v>
      </c>
      <c r="B34" s="5">
        <f t="shared" si="4"/>
        <v>0</v>
      </c>
      <c r="C34" s="5"/>
      <c r="D34" s="6"/>
      <c r="E34" s="6"/>
      <c r="F34" s="6"/>
      <c r="G34" s="6"/>
      <c r="H34" s="6"/>
      <c r="I34" s="5"/>
      <c r="J34" s="6"/>
      <c r="K34" s="6"/>
      <c r="L34" s="6"/>
      <c r="M34" s="6"/>
      <c r="N34" s="6"/>
      <c r="O34" s="6"/>
      <c r="P34" s="6"/>
      <c r="Q34" s="6"/>
      <c r="R34" s="6"/>
      <c r="S34" s="6"/>
      <c r="T34" s="6"/>
      <c r="U34" s="6"/>
      <c r="V34" s="6"/>
      <c r="W34" s="6"/>
      <c r="X34" s="6"/>
      <c r="Y34" s="6"/>
      <c r="Z34" s="6"/>
      <c r="AA34" s="6"/>
      <c r="AB34" s="6"/>
    </row>
    <row r="35" spans="1:28" ht="12.75" customHeight="1">
      <c r="A35" s="17" t="s">
        <v>37</v>
      </c>
      <c r="B35" s="17">
        <f t="shared" si="4"/>
        <v>1</v>
      </c>
      <c r="C35" s="17"/>
      <c r="D35" s="17"/>
      <c r="E35" s="17"/>
      <c r="F35" s="17"/>
      <c r="G35" s="17"/>
      <c r="H35" s="17"/>
      <c r="I35" s="17"/>
      <c r="J35" s="17">
        <v>1</v>
      </c>
      <c r="K35" s="17"/>
      <c r="L35" s="17"/>
      <c r="M35" s="17"/>
      <c r="N35" s="17"/>
      <c r="O35" s="17"/>
      <c r="P35" s="17"/>
      <c r="Q35" s="17"/>
      <c r="R35" s="17"/>
      <c r="S35" s="6"/>
      <c r="T35" s="6"/>
      <c r="U35" s="6"/>
      <c r="V35" s="6"/>
      <c r="W35" s="6"/>
      <c r="X35" s="6"/>
      <c r="Y35" s="6"/>
      <c r="Z35" s="6"/>
      <c r="AA35" s="6"/>
      <c r="AB35" s="6"/>
    </row>
    <row r="36" spans="1:28" ht="6.75" customHeight="1">
      <c r="A36" s="5"/>
      <c r="B36" s="5"/>
      <c r="C36" s="5"/>
      <c r="D36" s="6"/>
      <c r="E36" s="6"/>
      <c r="F36" s="6"/>
      <c r="G36" s="6"/>
      <c r="H36" s="6"/>
      <c r="I36" s="5"/>
      <c r="J36" s="6"/>
      <c r="K36" s="6"/>
      <c r="L36" s="6"/>
      <c r="M36" s="6"/>
      <c r="N36" s="6"/>
      <c r="O36" s="6"/>
      <c r="P36" s="6"/>
      <c r="Q36" s="6"/>
      <c r="R36" s="6"/>
      <c r="S36" s="6"/>
      <c r="T36" s="6"/>
      <c r="U36" s="6"/>
      <c r="V36" s="6"/>
      <c r="W36" s="6"/>
      <c r="X36" s="6"/>
      <c r="Y36" s="6"/>
      <c r="Z36" s="6"/>
      <c r="AA36" s="6"/>
      <c r="AB36" s="6"/>
    </row>
    <row r="37" spans="1:28" ht="12.75" customHeight="1">
      <c r="A37" s="5" t="s">
        <v>416</v>
      </c>
      <c r="B37" s="5">
        <f t="shared" ref="B37:B40" si="5">SUM(C37:R37)</f>
        <v>0</v>
      </c>
      <c r="C37" s="5"/>
      <c r="D37" s="6"/>
      <c r="E37" s="6"/>
      <c r="F37" s="6"/>
      <c r="G37" s="6"/>
      <c r="H37" s="6"/>
      <c r="I37" s="5"/>
      <c r="J37" s="6"/>
      <c r="K37" s="6"/>
      <c r="L37" s="6"/>
      <c r="M37" s="6"/>
      <c r="N37" s="6"/>
      <c r="O37" s="6"/>
      <c r="P37" s="6"/>
      <c r="Q37" s="6"/>
      <c r="R37" s="6"/>
      <c r="S37" s="6"/>
      <c r="T37" s="6"/>
      <c r="U37" s="6"/>
      <c r="V37" s="6"/>
      <c r="W37" s="6"/>
      <c r="X37" s="6"/>
      <c r="Y37" s="6"/>
      <c r="Z37" s="6"/>
      <c r="AA37" s="6"/>
      <c r="AB37" s="6"/>
    </row>
    <row r="38" spans="1:28" ht="12.75" customHeight="1">
      <c r="A38" s="4" t="s">
        <v>38</v>
      </c>
      <c r="B38" s="5">
        <f t="shared" si="5"/>
        <v>27</v>
      </c>
      <c r="C38" s="5">
        <v>1</v>
      </c>
      <c r="D38" s="5">
        <v>3</v>
      </c>
      <c r="E38" s="6"/>
      <c r="F38" s="6"/>
      <c r="G38" s="5">
        <v>3</v>
      </c>
      <c r="H38" s="5">
        <v>6</v>
      </c>
      <c r="I38" s="5">
        <v>3</v>
      </c>
      <c r="J38" s="5">
        <v>3</v>
      </c>
      <c r="K38" s="5">
        <v>5</v>
      </c>
      <c r="L38" s="6"/>
      <c r="M38" s="6"/>
      <c r="N38" s="6"/>
      <c r="O38" s="6"/>
      <c r="P38" s="5">
        <v>1</v>
      </c>
      <c r="Q38" s="5">
        <v>2</v>
      </c>
      <c r="R38" s="6"/>
      <c r="S38" s="6"/>
      <c r="T38" s="6"/>
      <c r="U38" s="6"/>
      <c r="V38" s="6"/>
      <c r="W38" s="6"/>
      <c r="X38" s="6"/>
      <c r="Y38" s="6"/>
      <c r="Z38" s="6"/>
      <c r="AA38" s="6"/>
      <c r="AB38" s="6"/>
    </row>
    <row r="39" spans="1:28" ht="12.75" customHeight="1">
      <c r="A39" s="5" t="s">
        <v>39</v>
      </c>
      <c r="B39" s="5">
        <f t="shared" si="5"/>
        <v>0</v>
      </c>
      <c r="C39" s="5"/>
      <c r="D39" s="6"/>
      <c r="E39" s="6"/>
      <c r="F39" s="6"/>
      <c r="G39" s="6"/>
      <c r="H39" s="6"/>
      <c r="I39" s="5"/>
      <c r="J39" s="6"/>
      <c r="K39" s="6"/>
      <c r="L39" s="6"/>
      <c r="M39" s="6"/>
      <c r="N39" s="6"/>
      <c r="O39" s="6"/>
      <c r="P39" s="6"/>
      <c r="Q39" s="6"/>
      <c r="R39" s="6"/>
      <c r="S39" s="6"/>
      <c r="T39" s="6"/>
      <c r="U39" s="6"/>
      <c r="V39" s="6"/>
      <c r="W39" s="6"/>
      <c r="X39" s="6"/>
      <c r="Y39" s="6"/>
      <c r="Z39" s="6"/>
      <c r="AA39" s="6"/>
      <c r="AB39" s="6"/>
    </row>
    <row r="40" spans="1:28" ht="12.75" customHeight="1">
      <c r="A40" s="4" t="s">
        <v>40</v>
      </c>
      <c r="B40" s="5">
        <f t="shared" si="5"/>
        <v>2</v>
      </c>
      <c r="C40" s="5"/>
      <c r="D40" s="6"/>
      <c r="E40" s="6"/>
      <c r="F40" s="6"/>
      <c r="G40" s="6"/>
      <c r="H40" s="6"/>
      <c r="I40" s="5">
        <v>2</v>
      </c>
      <c r="J40" s="6"/>
      <c r="K40" s="6"/>
      <c r="L40" s="6"/>
      <c r="M40" s="6"/>
      <c r="N40" s="6"/>
      <c r="O40" s="6"/>
      <c r="P40" s="6"/>
      <c r="Q40" s="6"/>
      <c r="R40" s="6"/>
      <c r="S40" s="6"/>
      <c r="T40" s="6"/>
      <c r="U40" s="6"/>
      <c r="V40" s="6"/>
      <c r="W40" s="6"/>
      <c r="X40" s="6"/>
      <c r="Y40" s="6"/>
      <c r="Z40" s="6"/>
      <c r="AA40" s="6"/>
      <c r="AB40" s="6"/>
    </row>
    <row r="41" spans="1:28" ht="6" customHeight="1">
      <c r="A41" s="5"/>
      <c r="B41" s="5"/>
      <c r="C41" s="5"/>
      <c r="D41" s="6"/>
      <c r="E41" s="6"/>
      <c r="F41" s="6"/>
      <c r="G41" s="6"/>
      <c r="H41" s="6"/>
      <c r="I41" s="5"/>
      <c r="J41" s="6"/>
      <c r="K41" s="6"/>
      <c r="L41" s="6"/>
      <c r="M41" s="6"/>
      <c r="N41" s="6"/>
      <c r="O41" s="6"/>
      <c r="P41" s="6"/>
      <c r="Q41" s="6"/>
      <c r="R41" s="6"/>
      <c r="S41" s="6"/>
      <c r="T41" s="6"/>
      <c r="U41" s="6"/>
      <c r="V41" s="6"/>
      <c r="W41" s="6"/>
      <c r="X41" s="6"/>
      <c r="Y41" s="6"/>
      <c r="Z41" s="6"/>
      <c r="AA41" s="6"/>
      <c r="AB41" s="6"/>
    </row>
    <row r="42" spans="1:28" ht="12.75" customHeight="1">
      <c r="A42" s="4" t="s">
        <v>43</v>
      </c>
      <c r="B42" s="5">
        <f t="shared" ref="B42:B50" si="6">SUM(C42:R42)</f>
        <v>3</v>
      </c>
      <c r="C42" s="5">
        <v>1</v>
      </c>
      <c r="D42" s="6"/>
      <c r="E42" s="6"/>
      <c r="F42" s="6"/>
      <c r="G42" s="6"/>
      <c r="H42" s="6"/>
      <c r="I42" s="5"/>
      <c r="J42" s="6"/>
      <c r="K42" s="5">
        <v>2</v>
      </c>
      <c r="L42" s="6"/>
      <c r="M42" s="6"/>
      <c r="N42" s="6"/>
      <c r="O42" s="6"/>
      <c r="P42" s="6"/>
      <c r="Q42" s="6"/>
      <c r="R42" s="6"/>
      <c r="S42" s="6"/>
      <c r="T42" s="6"/>
      <c r="U42" s="6"/>
      <c r="V42" s="6"/>
      <c r="W42" s="6"/>
      <c r="X42" s="6"/>
      <c r="Y42" s="6"/>
      <c r="Z42" s="6"/>
      <c r="AA42" s="6"/>
      <c r="AB42" s="6"/>
    </row>
    <row r="43" spans="1:28" ht="12.75" customHeight="1">
      <c r="A43" s="5" t="s">
        <v>44</v>
      </c>
      <c r="B43" s="5">
        <f t="shared" si="6"/>
        <v>0</v>
      </c>
      <c r="C43" s="5"/>
      <c r="D43" s="6"/>
      <c r="E43" s="6"/>
      <c r="F43" s="6"/>
      <c r="G43" s="6"/>
      <c r="H43" s="6"/>
      <c r="I43" s="5"/>
      <c r="J43" s="6"/>
      <c r="K43" s="6"/>
      <c r="L43" s="6"/>
      <c r="M43" s="6"/>
      <c r="N43" s="6"/>
      <c r="O43" s="6"/>
      <c r="P43" s="6"/>
      <c r="Q43" s="6"/>
      <c r="R43" s="6"/>
      <c r="S43" s="6"/>
      <c r="T43" s="6"/>
      <c r="U43" s="6"/>
      <c r="V43" s="6"/>
      <c r="W43" s="6"/>
      <c r="X43" s="6"/>
      <c r="Y43" s="6"/>
      <c r="Z43" s="6"/>
      <c r="AA43" s="6"/>
      <c r="AB43" s="6"/>
    </row>
    <row r="44" spans="1:28" ht="12.75" customHeight="1">
      <c r="A44" s="5" t="s">
        <v>45</v>
      </c>
      <c r="B44" s="5">
        <f t="shared" si="6"/>
        <v>0</v>
      </c>
      <c r="C44" s="5"/>
      <c r="D44" s="6"/>
      <c r="E44" s="6"/>
      <c r="F44" s="6"/>
      <c r="G44" s="6"/>
      <c r="H44" s="6"/>
      <c r="I44" s="5"/>
      <c r="J44" s="6"/>
      <c r="K44" s="6"/>
      <c r="L44" s="6"/>
      <c r="M44" s="6"/>
      <c r="N44" s="6"/>
      <c r="O44" s="6"/>
      <c r="P44" s="6"/>
      <c r="Q44" s="6"/>
      <c r="R44" s="6"/>
      <c r="S44" s="6"/>
      <c r="T44" s="6"/>
      <c r="U44" s="6"/>
      <c r="V44" s="6"/>
      <c r="W44" s="6"/>
      <c r="X44" s="6"/>
      <c r="Y44" s="6"/>
      <c r="Z44" s="6"/>
      <c r="AA44" s="6"/>
      <c r="AB44" s="6"/>
    </row>
    <row r="45" spans="1:28" ht="12.75" customHeight="1">
      <c r="A45" s="4" t="s">
        <v>47</v>
      </c>
      <c r="B45" s="5">
        <f t="shared" si="6"/>
        <v>1</v>
      </c>
      <c r="C45" s="5"/>
      <c r="D45" s="6"/>
      <c r="E45" s="6"/>
      <c r="F45" s="6"/>
      <c r="G45" s="6"/>
      <c r="H45" s="6"/>
      <c r="I45" s="5"/>
      <c r="J45" s="6"/>
      <c r="K45" s="5">
        <v>1</v>
      </c>
      <c r="L45" s="6"/>
      <c r="M45" s="6"/>
      <c r="N45" s="6"/>
      <c r="O45" s="6"/>
      <c r="P45" s="6"/>
      <c r="Q45" s="6"/>
      <c r="R45" s="6"/>
      <c r="S45" s="6"/>
      <c r="T45" s="6"/>
      <c r="U45" s="6"/>
      <c r="V45" s="6"/>
      <c r="W45" s="6"/>
      <c r="X45" s="6"/>
      <c r="Y45" s="6"/>
      <c r="Z45" s="6"/>
      <c r="AA45" s="6"/>
      <c r="AB45" s="6"/>
    </row>
    <row r="46" spans="1:28" ht="12.75" customHeight="1">
      <c r="A46" s="5" t="s">
        <v>48</v>
      </c>
      <c r="B46" s="5">
        <f t="shared" si="6"/>
        <v>0</v>
      </c>
      <c r="C46" s="5"/>
      <c r="D46" s="6"/>
      <c r="E46" s="6"/>
      <c r="F46" s="6"/>
      <c r="G46" s="6"/>
      <c r="H46" s="6"/>
      <c r="I46" s="5"/>
      <c r="J46" s="6"/>
      <c r="K46" s="6"/>
      <c r="L46" s="6"/>
      <c r="M46" s="6"/>
      <c r="N46" s="6"/>
      <c r="O46" s="6"/>
      <c r="P46" s="6"/>
      <c r="Q46" s="6"/>
      <c r="R46" s="6"/>
      <c r="S46" s="6"/>
      <c r="T46" s="6"/>
      <c r="U46" s="6"/>
      <c r="V46" s="6"/>
      <c r="W46" s="6"/>
      <c r="X46" s="6"/>
      <c r="Y46" s="6"/>
      <c r="Z46" s="6"/>
      <c r="AA46" s="6"/>
      <c r="AB46" s="6"/>
    </row>
    <row r="47" spans="1:28" ht="12.75" customHeight="1">
      <c r="A47" s="5" t="s">
        <v>49</v>
      </c>
      <c r="B47" s="5">
        <f t="shared" si="6"/>
        <v>0</v>
      </c>
      <c r="C47" s="5"/>
      <c r="D47" s="6"/>
      <c r="E47" s="6"/>
      <c r="F47" s="6"/>
      <c r="G47" s="6"/>
      <c r="H47" s="6"/>
      <c r="I47" s="5"/>
      <c r="J47" s="6"/>
      <c r="K47" s="6"/>
      <c r="L47" s="6"/>
      <c r="M47" s="6"/>
      <c r="N47" s="6"/>
      <c r="O47" s="6"/>
      <c r="P47" s="6"/>
      <c r="Q47" s="6"/>
      <c r="R47" s="6"/>
      <c r="S47" s="6"/>
      <c r="T47" s="6"/>
      <c r="U47" s="6"/>
      <c r="V47" s="6"/>
      <c r="W47" s="6"/>
      <c r="X47" s="6"/>
      <c r="Y47" s="6"/>
      <c r="Z47" s="6"/>
      <c r="AA47" s="6"/>
      <c r="AB47" s="6"/>
    </row>
    <row r="48" spans="1:28" ht="12.75" customHeight="1">
      <c r="A48" s="4" t="s">
        <v>50</v>
      </c>
      <c r="B48" s="5">
        <f t="shared" si="6"/>
        <v>1</v>
      </c>
      <c r="C48" s="5"/>
      <c r="D48" s="6"/>
      <c r="E48" s="6"/>
      <c r="F48" s="6"/>
      <c r="G48" s="6"/>
      <c r="H48" s="6"/>
      <c r="I48" s="5"/>
      <c r="J48" s="5">
        <v>1</v>
      </c>
      <c r="K48" s="6"/>
      <c r="L48" s="6"/>
      <c r="M48" s="6"/>
      <c r="N48" s="6"/>
      <c r="O48" s="6"/>
      <c r="P48" s="6"/>
      <c r="Q48" s="6"/>
      <c r="R48" s="6"/>
      <c r="S48" s="6"/>
      <c r="T48" s="6"/>
      <c r="U48" s="6"/>
      <c r="V48" s="6"/>
      <c r="W48" s="6"/>
      <c r="X48" s="6"/>
      <c r="Y48" s="6"/>
      <c r="Z48" s="6"/>
      <c r="AA48" s="6"/>
      <c r="AB48" s="6"/>
    </row>
    <row r="49" spans="1:28" ht="12.75" customHeight="1">
      <c r="A49" s="4" t="s">
        <v>51</v>
      </c>
      <c r="B49" s="5">
        <f t="shared" si="6"/>
        <v>2</v>
      </c>
      <c r="C49" s="5"/>
      <c r="D49" s="6"/>
      <c r="E49" s="5">
        <v>1</v>
      </c>
      <c r="F49" s="6"/>
      <c r="G49" s="6"/>
      <c r="H49" s="6"/>
      <c r="I49" s="5"/>
      <c r="J49" s="6"/>
      <c r="K49" s="5">
        <v>1</v>
      </c>
      <c r="L49" s="6"/>
      <c r="M49" s="6"/>
      <c r="N49" s="6"/>
      <c r="O49" s="6"/>
      <c r="P49" s="6"/>
      <c r="Q49" s="6"/>
      <c r="R49" s="6"/>
      <c r="S49" s="6"/>
      <c r="T49" s="6"/>
      <c r="U49" s="6"/>
      <c r="V49" s="6"/>
      <c r="W49" s="6"/>
      <c r="X49" s="6"/>
      <c r="Y49" s="6"/>
      <c r="Z49" s="6"/>
      <c r="AA49" s="6"/>
      <c r="AB49" s="6"/>
    </row>
    <row r="50" spans="1:28" ht="12.75" customHeight="1">
      <c r="A50" s="5" t="s">
        <v>52</v>
      </c>
      <c r="B50" s="5">
        <f t="shared" si="6"/>
        <v>0</v>
      </c>
      <c r="C50" s="5"/>
      <c r="D50" s="6"/>
      <c r="E50" s="6"/>
      <c r="F50" s="6"/>
      <c r="G50" s="6"/>
      <c r="H50" s="6"/>
      <c r="I50" s="5"/>
      <c r="J50" s="6"/>
      <c r="K50" s="6"/>
      <c r="L50" s="6"/>
      <c r="M50" s="6"/>
      <c r="N50" s="6"/>
      <c r="O50" s="6"/>
      <c r="P50" s="6"/>
      <c r="Q50" s="6"/>
      <c r="R50" s="6"/>
      <c r="S50" s="6"/>
      <c r="T50" s="6"/>
      <c r="U50" s="6"/>
      <c r="V50" s="6"/>
      <c r="W50" s="6"/>
      <c r="X50" s="6"/>
      <c r="Y50" s="6"/>
      <c r="Z50" s="6"/>
      <c r="AA50" s="6"/>
      <c r="AB50" s="6"/>
    </row>
    <row r="51" spans="1:28" ht="6" customHeight="1">
      <c r="A51" s="5"/>
      <c r="B51" s="5"/>
      <c r="C51" s="5"/>
      <c r="D51" s="6"/>
      <c r="E51" s="6"/>
      <c r="F51" s="6"/>
      <c r="G51" s="6"/>
      <c r="H51" s="6"/>
      <c r="I51" s="5"/>
      <c r="J51" s="6"/>
      <c r="K51" s="6"/>
      <c r="L51" s="6"/>
      <c r="M51" s="6"/>
      <c r="N51" s="6"/>
      <c r="O51" s="6"/>
      <c r="P51" s="6"/>
      <c r="Q51" s="6"/>
      <c r="R51" s="6"/>
      <c r="S51" s="6"/>
      <c r="T51" s="6"/>
      <c r="U51" s="6"/>
      <c r="V51" s="6"/>
      <c r="W51" s="6"/>
      <c r="X51" s="6"/>
      <c r="Y51" s="6"/>
      <c r="Z51" s="6"/>
      <c r="AA51" s="6"/>
      <c r="AB51" s="6"/>
    </row>
    <row r="52" spans="1:28" ht="12.75" customHeight="1">
      <c r="A52" s="5" t="s">
        <v>53</v>
      </c>
      <c r="B52" s="5">
        <f t="shared" ref="B52:B55" si="7">SUM(C52:R52)</f>
        <v>0</v>
      </c>
      <c r="C52" s="5"/>
      <c r="D52" s="6"/>
      <c r="E52" s="6"/>
      <c r="F52" s="6"/>
      <c r="G52" s="6"/>
      <c r="H52" s="6"/>
      <c r="I52" s="5"/>
      <c r="J52" s="6"/>
      <c r="K52" s="6"/>
      <c r="L52" s="6"/>
      <c r="M52" s="6"/>
      <c r="N52" s="6"/>
      <c r="O52" s="6"/>
      <c r="P52" s="6"/>
      <c r="Q52" s="6"/>
      <c r="R52" s="6"/>
      <c r="S52" s="6"/>
      <c r="T52" s="6"/>
      <c r="U52" s="6"/>
      <c r="V52" s="6"/>
      <c r="W52" s="6"/>
      <c r="X52" s="6"/>
      <c r="Y52" s="6"/>
      <c r="Z52" s="6"/>
      <c r="AA52" s="6"/>
      <c r="AB52" s="6"/>
    </row>
    <row r="53" spans="1:28" ht="12.75" customHeight="1">
      <c r="A53" s="5" t="s">
        <v>54</v>
      </c>
      <c r="B53" s="5">
        <f t="shared" si="7"/>
        <v>0</v>
      </c>
      <c r="C53" s="5"/>
      <c r="D53" s="6"/>
      <c r="E53" s="6"/>
      <c r="F53" s="6"/>
      <c r="G53" s="6"/>
      <c r="H53" s="6"/>
      <c r="I53" s="5"/>
      <c r="J53" s="6"/>
      <c r="K53" s="6"/>
      <c r="L53" s="6"/>
      <c r="M53" s="6"/>
      <c r="N53" s="6"/>
      <c r="O53" s="6"/>
      <c r="P53" s="6"/>
      <c r="Q53" s="6"/>
      <c r="R53" s="6"/>
      <c r="S53" s="6"/>
      <c r="T53" s="6"/>
      <c r="U53" s="6"/>
      <c r="V53" s="6"/>
      <c r="W53" s="6"/>
      <c r="X53" s="6"/>
      <c r="Y53" s="6"/>
      <c r="Z53" s="6"/>
      <c r="AA53" s="6"/>
      <c r="AB53" s="6"/>
    </row>
    <row r="54" spans="1:28" ht="12.75" customHeight="1">
      <c r="A54" s="4" t="s">
        <v>55</v>
      </c>
      <c r="B54" s="5">
        <f t="shared" si="7"/>
        <v>5</v>
      </c>
      <c r="C54" s="5"/>
      <c r="D54" s="5">
        <v>4</v>
      </c>
      <c r="E54" s="6"/>
      <c r="F54" s="6"/>
      <c r="G54" s="6"/>
      <c r="H54" s="6"/>
      <c r="I54" s="5"/>
      <c r="J54" s="6"/>
      <c r="K54" s="5">
        <v>1</v>
      </c>
      <c r="L54" s="6"/>
      <c r="M54" s="6"/>
      <c r="N54" s="6"/>
      <c r="O54" s="6"/>
      <c r="P54" s="6"/>
      <c r="Q54" s="6"/>
      <c r="R54" s="6"/>
      <c r="S54" s="6"/>
      <c r="T54" s="6"/>
      <c r="U54" s="6"/>
      <c r="V54" s="6"/>
      <c r="W54" s="6"/>
      <c r="X54" s="6"/>
      <c r="Y54" s="6"/>
      <c r="Z54" s="6"/>
      <c r="AA54" s="6"/>
      <c r="AB54" s="6"/>
    </row>
    <row r="55" spans="1:28" ht="12.75" customHeight="1">
      <c r="A55" s="5" t="s">
        <v>56</v>
      </c>
      <c r="B55" s="5">
        <f t="shared" si="7"/>
        <v>0</v>
      </c>
      <c r="C55" s="5"/>
      <c r="D55" s="6"/>
      <c r="E55" s="6"/>
      <c r="F55" s="6"/>
      <c r="G55" s="6"/>
      <c r="H55" s="6"/>
      <c r="I55" s="5"/>
      <c r="J55" s="6"/>
      <c r="K55" s="6"/>
      <c r="L55" s="6"/>
      <c r="M55" s="6"/>
      <c r="N55" s="6"/>
      <c r="O55" s="6"/>
      <c r="P55" s="6"/>
      <c r="Q55" s="6"/>
      <c r="R55" s="6"/>
      <c r="S55" s="6"/>
      <c r="T55" s="6"/>
      <c r="U55" s="6"/>
      <c r="V55" s="6"/>
      <c r="W55" s="6"/>
      <c r="X55" s="6"/>
      <c r="Y55" s="6"/>
      <c r="Z55" s="6"/>
      <c r="AA55" s="6"/>
      <c r="AB55" s="6"/>
    </row>
    <row r="56" spans="1:28" ht="7.5" customHeight="1">
      <c r="A56" s="5"/>
      <c r="B56" s="5"/>
      <c r="C56" s="5"/>
      <c r="D56" s="6"/>
      <c r="E56" s="6"/>
      <c r="F56" s="6"/>
      <c r="G56" s="6"/>
      <c r="H56" s="6"/>
      <c r="I56" s="5"/>
      <c r="J56" s="6"/>
      <c r="K56" s="6"/>
      <c r="L56" s="6"/>
      <c r="M56" s="6"/>
      <c r="N56" s="6"/>
      <c r="O56" s="6"/>
      <c r="P56" s="6"/>
      <c r="Q56" s="6"/>
      <c r="R56" s="6"/>
      <c r="S56" s="6"/>
      <c r="T56" s="6"/>
      <c r="U56" s="6"/>
      <c r="V56" s="6"/>
      <c r="W56" s="6"/>
      <c r="X56" s="6"/>
      <c r="Y56" s="6"/>
      <c r="Z56" s="6"/>
      <c r="AA56" s="6"/>
      <c r="AB56" s="6"/>
    </row>
    <row r="57" spans="1:28" ht="12.75" customHeight="1">
      <c r="A57" s="4" t="s">
        <v>57</v>
      </c>
      <c r="B57" s="5">
        <f t="shared" ref="B57:B60" si="8">SUM(C57:R57)</f>
        <v>10</v>
      </c>
      <c r="C57" s="5">
        <v>1</v>
      </c>
      <c r="D57" s="6"/>
      <c r="E57" s="6"/>
      <c r="F57" s="5">
        <v>1</v>
      </c>
      <c r="G57" s="6"/>
      <c r="H57" s="6"/>
      <c r="I57" s="5"/>
      <c r="J57" s="6"/>
      <c r="K57" s="5">
        <v>8</v>
      </c>
      <c r="L57" s="6"/>
      <c r="M57" s="6"/>
      <c r="N57" s="6"/>
      <c r="O57" s="6"/>
      <c r="P57" s="6"/>
      <c r="Q57" s="6"/>
      <c r="R57" s="6"/>
      <c r="S57" s="6"/>
      <c r="T57" s="6"/>
      <c r="U57" s="6"/>
      <c r="V57" s="6"/>
      <c r="W57" s="6"/>
      <c r="X57" s="6"/>
      <c r="Y57" s="6"/>
      <c r="Z57" s="6"/>
      <c r="AA57" s="6"/>
      <c r="AB57" s="6"/>
    </row>
    <row r="58" spans="1:28" ht="12.75" customHeight="1">
      <c r="A58" s="4" t="s">
        <v>58</v>
      </c>
      <c r="B58" s="5">
        <f t="shared" si="8"/>
        <v>35</v>
      </c>
      <c r="C58" s="5"/>
      <c r="D58" s="5">
        <v>5</v>
      </c>
      <c r="E58" s="5">
        <v>3</v>
      </c>
      <c r="F58" s="6"/>
      <c r="G58" s="5">
        <v>2</v>
      </c>
      <c r="H58" s="5">
        <v>5</v>
      </c>
      <c r="I58" s="5">
        <v>4</v>
      </c>
      <c r="J58" s="5">
        <v>4</v>
      </c>
      <c r="K58" s="6"/>
      <c r="L58" s="6"/>
      <c r="M58" s="6"/>
      <c r="N58" s="6"/>
      <c r="O58" s="6"/>
      <c r="P58" s="5">
        <v>7</v>
      </c>
      <c r="Q58" s="6"/>
      <c r="R58" s="5">
        <v>5</v>
      </c>
      <c r="S58" s="6"/>
      <c r="T58" s="6"/>
      <c r="U58" s="6"/>
      <c r="V58" s="6"/>
      <c r="W58" s="6"/>
      <c r="X58" s="6"/>
      <c r="Y58" s="6"/>
      <c r="Z58" s="6"/>
      <c r="AA58" s="6"/>
      <c r="AB58" s="6"/>
    </row>
    <row r="59" spans="1:28" ht="12.75" customHeight="1">
      <c r="A59" s="5" t="s">
        <v>59</v>
      </c>
      <c r="B59" s="5">
        <f t="shared" si="8"/>
        <v>0</v>
      </c>
      <c r="C59" s="5"/>
      <c r="D59" s="6"/>
      <c r="E59" s="6"/>
      <c r="F59" s="6"/>
      <c r="G59" s="6"/>
      <c r="H59" s="6"/>
      <c r="I59" s="5"/>
      <c r="J59" s="6"/>
      <c r="K59" s="6"/>
      <c r="L59" s="6"/>
      <c r="M59" s="6"/>
      <c r="N59" s="6"/>
      <c r="O59" s="6"/>
      <c r="P59" s="6"/>
      <c r="Q59" s="6"/>
      <c r="R59" s="6"/>
      <c r="S59" s="6"/>
      <c r="T59" s="6"/>
      <c r="U59" s="6"/>
      <c r="V59" s="6"/>
      <c r="W59" s="6"/>
      <c r="X59" s="6"/>
      <c r="Y59" s="6"/>
      <c r="Z59" s="6"/>
      <c r="AA59" s="6"/>
      <c r="AB59" s="6"/>
    </row>
    <row r="60" spans="1:28" ht="12.75" customHeight="1">
      <c r="A60" s="4" t="s">
        <v>61</v>
      </c>
      <c r="B60" s="5">
        <f t="shared" si="8"/>
        <v>131</v>
      </c>
      <c r="C60" s="5">
        <v>18</v>
      </c>
      <c r="D60" s="5">
        <v>12</v>
      </c>
      <c r="E60" s="5">
        <v>20</v>
      </c>
      <c r="F60" s="5">
        <v>3</v>
      </c>
      <c r="G60" s="5">
        <v>6</v>
      </c>
      <c r="H60" s="5">
        <v>8</v>
      </c>
      <c r="I60" s="5">
        <v>9</v>
      </c>
      <c r="J60" s="5">
        <v>4</v>
      </c>
      <c r="K60" s="5">
        <v>23</v>
      </c>
      <c r="L60" s="6"/>
      <c r="M60" s="5">
        <v>4</v>
      </c>
      <c r="N60" s="5">
        <v>7</v>
      </c>
      <c r="O60" s="6"/>
      <c r="P60" s="5">
        <v>7</v>
      </c>
      <c r="Q60" s="5">
        <v>6</v>
      </c>
      <c r="R60" s="5">
        <v>4</v>
      </c>
      <c r="S60" s="6"/>
      <c r="T60" s="6"/>
      <c r="U60" s="6"/>
      <c r="V60" s="6"/>
      <c r="W60" s="6"/>
      <c r="X60" s="6"/>
      <c r="Y60" s="6"/>
      <c r="Z60" s="6"/>
      <c r="AA60" s="6"/>
      <c r="AB60" s="6"/>
    </row>
    <row r="61" spans="1:28" ht="7.5" customHeight="1">
      <c r="A61" s="5"/>
      <c r="B61" s="5"/>
      <c r="C61" s="5"/>
      <c r="D61" s="6"/>
      <c r="E61" s="6"/>
      <c r="F61" s="6"/>
      <c r="G61" s="6"/>
      <c r="H61" s="6"/>
      <c r="I61" s="5"/>
      <c r="J61" s="6"/>
      <c r="K61" s="6"/>
      <c r="L61" s="6"/>
      <c r="M61" s="6"/>
      <c r="N61" s="6"/>
      <c r="O61" s="6"/>
      <c r="P61" s="6"/>
      <c r="Q61" s="6"/>
      <c r="R61" s="6"/>
      <c r="S61" s="6"/>
      <c r="T61" s="6"/>
      <c r="U61" s="6"/>
      <c r="V61" s="6"/>
      <c r="W61" s="6"/>
      <c r="X61" s="6"/>
      <c r="Y61" s="6"/>
      <c r="Z61" s="6"/>
      <c r="AA61" s="6"/>
      <c r="AB61" s="6"/>
    </row>
    <row r="62" spans="1:28" ht="12.75" customHeight="1">
      <c r="A62" s="4" t="s">
        <v>62</v>
      </c>
      <c r="B62" s="5">
        <f>SUM(C62:R62)</f>
        <v>35</v>
      </c>
      <c r="C62" s="5">
        <v>1</v>
      </c>
      <c r="D62" s="5">
        <v>5</v>
      </c>
      <c r="E62" s="5">
        <v>3</v>
      </c>
      <c r="F62" s="5">
        <v>2</v>
      </c>
      <c r="G62" s="5">
        <v>2</v>
      </c>
      <c r="H62" s="5">
        <v>2</v>
      </c>
      <c r="I62" s="5">
        <v>1</v>
      </c>
      <c r="J62" s="5">
        <v>2</v>
      </c>
      <c r="K62" s="5">
        <v>11</v>
      </c>
      <c r="L62" s="6"/>
      <c r="M62" s="5">
        <v>1</v>
      </c>
      <c r="N62" s="6"/>
      <c r="O62" s="5">
        <v>1</v>
      </c>
      <c r="P62" s="6"/>
      <c r="Q62" s="5">
        <v>4</v>
      </c>
      <c r="R62" s="6"/>
      <c r="S62" s="6"/>
      <c r="T62" s="6"/>
      <c r="U62" s="6"/>
      <c r="V62" s="6"/>
      <c r="W62" s="6"/>
      <c r="X62" s="6"/>
      <c r="Y62" s="6"/>
      <c r="Z62" s="6"/>
      <c r="AA62" s="6"/>
      <c r="AB62" s="6"/>
    </row>
    <row r="63" spans="1:28" ht="6" customHeight="1">
      <c r="A63" s="5"/>
      <c r="B63" s="5"/>
      <c r="C63" s="5"/>
      <c r="D63" s="6"/>
      <c r="E63" s="6"/>
      <c r="F63" s="6"/>
      <c r="G63" s="6"/>
      <c r="H63" s="6"/>
      <c r="I63" s="5"/>
      <c r="J63" s="6"/>
      <c r="K63" s="6"/>
      <c r="L63" s="6"/>
      <c r="M63" s="6"/>
      <c r="N63" s="6"/>
      <c r="O63" s="6"/>
      <c r="P63" s="6"/>
      <c r="Q63" s="6"/>
      <c r="R63" s="6"/>
      <c r="S63" s="6"/>
      <c r="T63" s="6"/>
      <c r="U63" s="6"/>
      <c r="V63" s="6"/>
      <c r="W63" s="6"/>
      <c r="X63" s="6"/>
      <c r="Y63" s="6"/>
      <c r="Z63" s="6"/>
      <c r="AA63" s="6"/>
      <c r="AB63" s="6"/>
    </row>
    <row r="64" spans="1:28" ht="12.75" customHeight="1">
      <c r="A64" s="4" t="s">
        <v>63</v>
      </c>
      <c r="B64" s="5">
        <f t="shared" ref="B64:B74" si="9">SUM(C64:R64)</f>
        <v>20</v>
      </c>
      <c r="C64" s="5">
        <v>1</v>
      </c>
      <c r="D64" s="6"/>
      <c r="E64" s="5">
        <v>1</v>
      </c>
      <c r="F64" s="5">
        <v>1</v>
      </c>
      <c r="G64" s="6"/>
      <c r="H64" s="6"/>
      <c r="I64" s="5"/>
      <c r="J64" s="6"/>
      <c r="K64" s="5">
        <v>17</v>
      </c>
      <c r="L64" s="6"/>
      <c r="M64" s="6"/>
      <c r="N64" s="6"/>
      <c r="O64" s="6"/>
      <c r="P64" s="6"/>
      <c r="Q64" s="6"/>
      <c r="R64" s="6"/>
      <c r="S64" s="6"/>
      <c r="T64" s="6"/>
      <c r="U64" s="6"/>
      <c r="V64" s="6"/>
      <c r="W64" s="6"/>
      <c r="X64" s="6"/>
      <c r="Y64" s="6"/>
      <c r="Z64" s="6"/>
      <c r="AA64" s="6"/>
      <c r="AB64" s="6"/>
    </row>
    <row r="65" spans="1:28" ht="12.75" customHeight="1">
      <c r="A65" s="4" t="s">
        <v>64</v>
      </c>
      <c r="B65" s="5">
        <f t="shared" si="9"/>
        <v>1</v>
      </c>
      <c r="C65" s="5"/>
      <c r="D65" s="6"/>
      <c r="E65" s="6"/>
      <c r="F65" s="6"/>
      <c r="G65" s="6"/>
      <c r="H65" s="6"/>
      <c r="I65" s="5"/>
      <c r="J65" s="6"/>
      <c r="K65" s="5">
        <v>1</v>
      </c>
      <c r="L65" s="6"/>
      <c r="M65" s="6"/>
      <c r="N65" s="6"/>
      <c r="O65" s="6"/>
      <c r="P65" s="6"/>
      <c r="Q65" s="6"/>
      <c r="R65" s="6"/>
      <c r="S65" s="6"/>
      <c r="T65" s="6"/>
      <c r="U65" s="6"/>
      <c r="V65" s="6"/>
      <c r="W65" s="6"/>
      <c r="X65" s="6"/>
      <c r="Y65" s="6"/>
      <c r="Z65" s="6"/>
      <c r="AA65" s="6"/>
      <c r="AB65" s="6"/>
    </row>
    <row r="66" spans="1:28" ht="12.75" customHeight="1">
      <c r="A66" s="17" t="s">
        <v>554</v>
      </c>
      <c r="B66" s="17">
        <f t="shared" si="9"/>
        <v>0</v>
      </c>
      <c r="C66" s="17"/>
      <c r="D66" s="17"/>
      <c r="E66" s="17"/>
      <c r="F66" s="17"/>
      <c r="G66" s="17"/>
      <c r="H66" s="17"/>
      <c r="I66" s="17"/>
      <c r="J66" s="17"/>
      <c r="K66" s="17"/>
      <c r="L66" s="17"/>
      <c r="M66" s="17"/>
      <c r="N66" s="17"/>
      <c r="O66" s="17"/>
      <c r="P66" s="17"/>
      <c r="Q66" s="17"/>
      <c r="R66" s="17"/>
      <c r="S66" s="6"/>
      <c r="T66" s="6"/>
      <c r="U66" s="6"/>
      <c r="V66" s="6"/>
      <c r="W66" s="6"/>
      <c r="X66" s="6"/>
      <c r="Y66" s="6"/>
      <c r="Z66" s="6"/>
      <c r="AA66" s="6"/>
      <c r="AB66" s="6"/>
    </row>
    <row r="67" spans="1:28" ht="12.75" customHeight="1">
      <c r="A67" s="5" t="s">
        <v>67</v>
      </c>
      <c r="B67" s="5">
        <f t="shared" si="9"/>
        <v>0</v>
      </c>
      <c r="C67" s="5"/>
      <c r="D67" s="6"/>
      <c r="E67" s="6"/>
      <c r="F67" s="6"/>
      <c r="G67" s="6"/>
      <c r="H67" s="6"/>
      <c r="I67" s="5"/>
      <c r="J67" s="6"/>
      <c r="K67" s="6"/>
      <c r="L67" s="6"/>
      <c r="M67" s="6"/>
      <c r="N67" s="6"/>
      <c r="O67" s="6"/>
      <c r="P67" s="6"/>
      <c r="Q67" s="6"/>
      <c r="R67" s="6"/>
      <c r="S67" s="6"/>
      <c r="T67" s="6"/>
      <c r="U67" s="6"/>
      <c r="V67" s="6"/>
      <c r="W67" s="6"/>
      <c r="X67" s="6"/>
      <c r="Y67" s="6"/>
      <c r="Z67" s="6"/>
      <c r="AA67" s="6"/>
      <c r="AB67" s="6"/>
    </row>
    <row r="68" spans="1:28" ht="12.75" customHeight="1">
      <c r="A68" s="5" t="s">
        <v>72</v>
      </c>
      <c r="B68" s="5">
        <f t="shared" si="9"/>
        <v>0</v>
      </c>
      <c r="C68" s="5"/>
      <c r="D68" s="6"/>
      <c r="E68" s="6"/>
      <c r="F68" s="6"/>
      <c r="G68" s="6"/>
      <c r="H68" s="6"/>
      <c r="I68" s="5"/>
      <c r="J68" s="6"/>
      <c r="K68" s="6"/>
      <c r="L68" s="6"/>
      <c r="M68" s="6"/>
      <c r="N68" s="6"/>
      <c r="O68" s="6"/>
      <c r="P68" s="6"/>
      <c r="Q68" s="6"/>
      <c r="R68" s="6"/>
      <c r="S68" s="6"/>
      <c r="T68" s="6"/>
      <c r="U68" s="6"/>
      <c r="V68" s="6"/>
      <c r="W68" s="6"/>
      <c r="X68" s="6"/>
      <c r="Y68" s="6"/>
      <c r="Z68" s="6"/>
      <c r="AA68" s="6"/>
      <c r="AB68" s="6"/>
    </row>
    <row r="69" spans="1:28" ht="12.75" customHeight="1">
      <c r="A69" s="5" t="s">
        <v>74</v>
      </c>
      <c r="B69" s="5">
        <f t="shared" si="9"/>
        <v>0</v>
      </c>
      <c r="C69" s="5"/>
      <c r="D69" s="6"/>
      <c r="E69" s="6"/>
      <c r="F69" s="6"/>
      <c r="G69" s="6"/>
      <c r="H69" s="6"/>
      <c r="I69" s="5"/>
      <c r="J69" s="6"/>
      <c r="K69" s="6"/>
      <c r="L69" s="6"/>
      <c r="M69" s="6"/>
      <c r="N69" s="6"/>
      <c r="O69" s="6"/>
      <c r="P69" s="6"/>
      <c r="Q69" s="6"/>
      <c r="R69" s="6"/>
      <c r="S69" s="6"/>
      <c r="T69" s="6"/>
      <c r="U69" s="6"/>
      <c r="V69" s="6"/>
      <c r="W69" s="6"/>
      <c r="X69" s="6"/>
      <c r="Y69" s="6"/>
      <c r="Z69" s="6"/>
      <c r="AA69" s="6"/>
      <c r="AB69" s="6"/>
    </row>
    <row r="70" spans="1:28" ht="12.75" customHeight="1">
      <c r="A70" s="5" t="s">
        <v>75</v>
      </c>
      <c r="B70" s="5">
        <f t="shared" si="9"/>
        <v>0</v>
      </c>
      <c r="C70" s="5"/>
      <c r="D70" s="6"/>
      <c r="E70" s="6"/>
      <c r="F70" s="6"/>
      <c r="G70" s="6"/>
      <c r="H70" s="6"/>
      <c r="I70" s="5"/>
      <c r="J70" s="6"/>
      <c r="K70" s="6"/>
      <c r="L70" s="6"/>
      <c r="M70" s="6"/>
      <c r="N70" s="6"/>
      <c r="O70" s="6"/>
      <c r="P70" s="6"/>
      <c r="Q70" s="6"/>
      <c r="R70" s="6"/>
      <c r="S70" s="6"/>
      <c r="T70" s="6"/>
      <c r="U70" s="6"/>
      <c r="V70" s="6"/>
      <c r="W70" s="6"/>
      <c r="X70" s="6"/>
      <c r="Y70" s="6"/>
      <c r="Z70" s="6"/>
      <c r="AA70" s="6"/>
      <c r="AB70" s="6"/>
    </row>
    <row r="71" spans="1:28" ht="12.75" customHeight="1">
      <c r="A71" s="4" t="s">
        <v>78</v>
      </c>
      <c r="B71" s="5">
        <f t="shared" si="9"/>
        <v>2</v>
      </c>
      <c r="C71" s="5"/>
      <c r="D71" s="6"/>
      <c r="E71" s="6"/>
      <c r="F71" s="6"/>
      <c r="G71" s="6"/>
      <c r="H71" s="6"/>
      <c r="I71" s="5">
        <v>2</v>
      </c>
      <c r="J71" s="6"/>
      <c r="K71" s="6"/>
      <c r="L71" s="6"/>
      <c r="M71" s="6"/>
      <c r="N71" s="6"/>
      <c r="O71" s="6"/>
      <c r="P71" s="6"/>
      <c r="Q71" s="6"/>
      <c r="R71" s="6"/>
      <c r="S71" s="6"/>
      <c r="T71" s="6"/>
      <c r="U71" s="6"/>
      <c r="V71" s="6"/>
      <c r="W71" s="6"/>
      <c r="X71" s="6"/>
      <c r="Y71" s="6"/>
      <c r="Z71" s="6"/>
      <c r="AA71" s="6"/>
      <c r="AB71" s="6"/>
    </row>
    <row r="72" spans="1:28" ht="12.75" customHeight="1">
      <c r="A72" s="5" t="s">
        <v>79</v>
      </c>
      <c r="B72" s="5">
        <f t="shared" si="9"/>
        <v>0</v>
      </c>
      <c r="C72" s="5"/>
      <c r="D72" s="6"/>
      <c r="E72" s="6"/>
      <c r="F72" s="6"/>
      <c r="G72" s="6"/>
      <c r="H72" s="6"/>
      <c r="I72" s="5"/>
      <c r="J72" s="6"/>
      <c r="K72" s="6"/>
      <c r="L72" s="6"/>
      <c r="M72" s="6"/>
      <c r="N72" s="6"/>
      <c r="O72" s="6"/>
      <c r="P72" s="6"/>
      <c r="Q72" s="6"/>
      <c r="R72" s="6"/>
      <c r="S72" s="6"/>
      <c r="T72" s="6"/>
      <c r="U72" s="6"/>
      <c r="V72" s="6"/>
      <c r="W72" s="6"/>
      <c r="X72" s="6"/>
      <c r="Y72" s="6"/>
      <c r="Z72" s="6"/>
      <c r="AA72" s="6"/>
      <c r="AB72" s="6"/>
    </row>
    <row r="73" spans="1:28" ht="12.75" customHeight="1">
      <c r="A73" s="4" t="s">
        <v>80</v>
      </c>
      <c r="B73" s="5">
        <f t="shared" si="9"/>
        <v>5</v>
      </c>
      <c r="C73" s="5"/>
      <c r="D73" s="6"/>
      <c r="E73" s="6"/>
      <c r="F73" s="6"/>
      <c r="G73" s="6"/>
      <c r="H73" s="6"/>
      <c r="I73" s="5"/>
      <c r="J73" s="6"/>
      <c r="K73" s="6"/>
      <c r="L73" s="5">
        <v>5</v>
      </c>
      <c r="M73" s="6"/>
      <c r="N73" s="6"/>
      <c r="O73" s="6"/>
      <c r="P73" s="6"/>
      <c r="Q73" s="6"/>
      <c r="R73" s="6"/>
      <c r="S73" s="6"/>
      <c r="T73" s="6"/>
      <c r="U73" s="6"/>
      <c r="V73" s="6"/>
      <c r="W73" s="6"/>
      <c r="X73" s="6"/>
      <c r="Y73" s="6"/>
      <c r="Z73" s="6"/>
      <c r="AA73" s="6"/>
      <c r="AB73" s="6"/>
    </row>
    <row r="74" spans="1:28" ht="12.75" customHeight="1">
      <c r="A74" s="17" t="s">
        <v>418</v>
      </c>
      <c r="B74" s="17">
        <f t="shared" si="9"/>
        <v>18</v>
      </c>
      <c r="C74" s="17">
        <v>3</v>
      </c>
      <c r="D74" s="17"/>
      <c r="E74" s="17"/>
      <c r="F74" s="17"/>
      <c r="G74" s="17"/>
      <c r="H74" s="17"/>
      <c r="I74" s="17">
        <v>3</v>
      </c>
      <c r="J74" s="17">
        <v>5</v>
      </c>
      <c r="K74" s="17">
        <v>7</v>
      </c>
      <c r="L74" s="17"/>
      <c r="M74" s="17"/>
      <c r="N74" s="17"/>
      <c r="O74" s="17"/>
      <c r="P74" s="17"/>
      <c r="Q74" s="17"/>
      <c r="R74" s="17"/>
      <c r="S74" s="6"/>
      <c r="T74" s="6"/>
      <c r="U74" s="6"/>
      <c r="V74" s="6"/>
      <c r="W74" s="6"/>
      <c r="X74" s="6"/>
      <c r="Y74" s="6"/>
      <c r="Z74" s="6"/>
      <c r="AA74" s="6"/>
      <c r="AB74" s="6"/>
    </row>
    <row r="75" spans="1:28" ht="12" customHeight="1">
      <c r="A75" s="5"/>
      <c r="B75" s="5"/>
      <c r="C75" s="5"/>
      <c r="D75" s="6"/>
      <c r="E75" s="6"/>
      <c r="F75" s="6"/>
      <c r="G75" s="6"/>
      <c r="H75" s="6"/>
      <c r="I75" s="5"/>
      <c r="J75" s="6"/>
      <c r="K75" s="6"/>
      <c r="L75" s="6"/>
      <c r="M75" s="6"/>
      <c r="N75" s="6"/>
      <c r="O75" s="6"/>
      <c r="P75" s="6"/>
      <c r="Q75" s="6"/>
      <c r="R75" s="6"/>
      <c r="S75" s="6"/>
      <c r="T75" s="6"/>
      <c r="U75" s="6"/>
      <c r="V75" s="6"/>
      <c r="W75" s="6"/>
      <c r="X75" s="6"/>
      <c r="Y75" s="6"/>
      <c r="Z75" s="6"/>
      <c r="AA75" s="6"/>
      <c r="AB75" s="6"/>
    </row>
    <row r="76" spans="1:28" ht="12.75" customHeight="1">
      <c r="A76" s="5" t="s">
        <v>138</v>
      </c>
      <c r="B76" s="5">
        <f>SUM(C76:R76)</f>
        <v>642</v>
      </c>
      <c r="C76" s="5">
        <f t="shared" ref="C76:R76" si="10">SUM(C4:C74)</f>
        <v>43</v>
      </c>
      <c r="D76" s="5">
        <f t="shared" si="10"/>
        <v>50</v>
      </c>
      <c r="E76" s="5">
        <f t="shared" si="10"/>
        <v>47</v>
      </c>
      <c r="F76" s="5">
        <f t="shared" si="10"/>
        <v>17</v>
      </c>
      <c r="G76" s="5">
        <f t="shared" si="10"/>
        <v>30</v>
      </c>
      <c r="H76" s="5">
        <f t="shared" si="10"/>
        <v>42</v>
      </c>
      <c r="I76" s="5">
        <f t="shared" si="10"/>
        <v>35</v>
      </c>
      <c r="J76" s="5">
        <f t="shared" si="10"/>
        <v>28</v>
      </c>
      <c r="K76" s="5">
        <f t="shared" si="10"/>
        <v>240</v>
      </c>
      <c r="L76" s="5">
        <f t="shared" si="10"/>
        <v>5</v>
      </c>
      <c r="M76" s="5">
        <f t="shared" si="10"/>
        <v>16</v>
      </c>
      <c r="N76" s="5">
        <f t="shared" si="10"/>
        <v>22</v>
      </c>
      <c r="O76" s="5">
        <f t="shared" si="10"/>
        <v>5</v>
      </c>
      <c r="P76" s="5">
        <f t="shared" si="10"/>
        <v>23</v>
      </c>
      <c r="Q76" s="5">
        <f t="shared" si="10"/>
        <v>24</v>
      </c>
      <c r="R76" s="5">
        <f t="shared" si="10"/>
        <v>15</v>
      </c>
      <c r="S76" s="6"/>
      <c r="T76" s="6"/>
      <c r="U76" s="6"/>
      <c r="V76" s="6"/>
      <c r="W76" s="6"/>
      <c r="X76" s="6"/>
      <c r="Y76" s="6"/>
      <c r="Z76" s="6"/>
      <c r="AA76" s="6"/>
      <c r="AB76" s="6"/>
    </row>
    <row r="77" spans="1:28" ht="12.75" customHeight="1">
      <c r="A77" s="5"/>
      <c r="B77" s="5"/>
      <c r="C77" s="5"/>
      <c r="D77" s="6"/>
      <c r="E77" s="6"/>
      <c r="F77" s="6"/>
      <c r="G77" s="6"/>
      <c r="H77" s="6"/>
      <c r="I77" s="5"/>
      <c r="J77" s="6"/>
      <c r="K77" s="6"/>
      <c r="L77" s="6"/>
      <c r="M77" s="6"/>
      <c r="N77" s="6"/>
      <c r="O77" s="6"/>
      <c r="P77" s="6"/>
      <c r="Q77" s="6"/>
      <c r="R77" s="6"/>
      <c r="S77" s="6"/>
      <c r="T77" s="6"/>
      <c r="U77" s="6"/>
      <c r="V77" s="6"/>
      <c r="W77" s="6"/>
      <c r="X77" s="6"/>
      <c r="Y77" s="6"/>
      <c r="Z77" s="6"/>
      <c r="AA77" s="6"/>
      <c r="AB77" s="6"/>
    </row>
    <row r="78" spans="1:28" ht="12.75" customHeight="1">
      <c r="A78" s="5" t="s">
        <v>139</v>
      </c>
      <c r="B78" s="5">
        <v>13</v>
      </c>
      <c r="C78" s="5">
        <v>3</v>
      </c>
      <c r="D78" s="5">
        <v>5</v>
      </c>
      <c r="E78" s="5">
        <v>2</v>
      </c>
      <c r="F78" s="5">
        <v>2</v>
      </c>
      <c r="G78" s="5">
        <v>5</v>
      </c>
      <c r="H78" s="5">
        <v>5</v>
      </c>
      <c r="I78" s="5">
        <v>6</v>
      </c>
      <c r="J78" s="5">
        <v>1</v>
      </c>
      <c r="K78" s="5">
        <v>4</v>
      </c>
      <c r="L78" s="5">
        <v>1</v>
      </c>
      <c r="M78" s="5">
        <v>1</v>
      </c>
      <c r="N78" s="5">
        <v>1</v>
      </c>
      <c r="O78" s="5">
        <v>1</v>
      </c>
      <c r="P78" s="5">
        <v>1</v>
      </c>
      <c r="Q78" s="5">
        <v>1</v>
      </c>
      <c r="R78" s="5">
        <v>1</v>
      </c>
      <c r="S78" s="6"/>
      <c r="T78" s="6"/>
      <c r="U78" s="6"/>
      <c r="V78" s="6"/>
      <c r="W78" s="6"/>
      <c r="X78" s="6"/>
      <c r="Y78" s="6"/>
      <c r="Z78" s="6"/>
      <c r="AA78" s="6"/>
      <c r="AB78" s="6"/>
    </row>
    <row r="79" spans="1:28" ht="12.75" customHeight="1">
      <c r="A79" s="5" t="s">
        <v>555</v>
      </c>
      <c r="B79" s="5">
        <v>5.75</v>
      </c>
      <c r="C79" s="5">
        <v>1.25</v>
      </c>
      <c r="D79" s="5">
        <v>1.25</v>
      </c>
      <c r="E79" s="5">
        <v>1.25</v>
      </c>
      <c r="F79" s="5">
        <v>1.25</v>
      </c>
      <c r="G79" s="5">
        <v>0.5</v>
      </c>
      <c r="H79" s="5">
        <v>0.5</v>
      </c>
      <c r="I79" s="5">
        <v>1</v>
      </c>
      <c r="J79" s="5">
        <v>1</v>
      </c>
      <c r="K79" s="5">
        <v>3</v>
      </c>
      <c r="L79" s="5">
        <v>0.25</v>
      </c>
      <c r="M79" s="5">
        <v>0.75</v>
      </c>
      <c r="N79" s="5">
        <v>0.5</v>
      </c>
      <c r="O79" s="5">
        <v>0.5</v>
      </c>
      <c r="P79" s="5">
        <v>1</v>
      </c>
      <c r="Q79" s="5">
        <v>0.5</v>
      </c>
      <c r="R79" s="5">
        <v>1</v>
      </c>
      <c r="S79" s="6"/>
      <c r="T79" s="6"/>
      <c r="U79" s="6"/>
      <c r="V79" s="6"/>
      <c r="W79" s="6"/>
      <c r="X79" s="6"/>
      <c r="Y79" s="6"/>
      <c r="Z79" s="6"/>
      <c r="AA79" s="6"/>
      <c r="AB79" s="6"/>
    </row>
    <row r="80" spans="1:28" ht="12.75" customHeight="1">
      <c r="A80" s="5" t="s">
        <v>141</v>
      </c>
      <c r="B80" s="5">
        <f>SUM(C80:R80)</f>
        <v>43.5</v>
      </c>
      <c r="C80" s="5">
        <f t="shared" ref="C80:R80" si="11">C78*C79</f>
        <v>3.75</v>
      </c>
      <c r="D80" s="5">
        <f t="shared" si="11"/>
        <v>6.25</v>
      </c>
      <c r="E80" s="5">
        <f t="shared" si="11"/>
        <v>2.5</v>
      </c>
      <c r="F80" s="5">
        <f t="shared" si="11"/>
        <v>2.5</v>
      </c>
      <c r="G80" s="5">
        <f t="shared" si="11"/>
        <v>2.5</v>
      </c>
      <c r="H80" s="5">
        <f t="shared" si="11"/>
        <v>2.5</v>
      </c>
      <c r="I80" s="5">
        <f t="shared" si="11"/>
        <v>6</v>
      </c>
      <c r="J80" s="5">
        <f t="shared" si="11"/>
        <v>1</v>
      </c>
      <c r="K80" s="5">
        <f t="shared" si="11"/>
        <v>12</v>
      </c>
      <c r="L80" s="5">
        <f t="shared" si="11"/>
        <v>0.25</v>
      </c>
      <c r="M80" s="5">
        <f t="shared" si="11"/>
        <v>0.75</v>
      </c>
      <c r="N80" s="5">
        <f t="shared" si="11"/>
        <v>0.5</v>
      </c>
      <c r="O80" s="5">
        <f t="shared" si="11"/>
        <v>0.5</v>
      </c>
      <c r="P80" s="5">
        <f t="shared" si="11"/>
        <v>1</v>
      </c>
      <c r="Q80" s="5">
        <f t="shared" si="11"/>
        <v>0.5</v>
      </c>
      <c r="R80" s="5">
        <f t="shared" si="11"/>
        <v>1</v>
      </c>
      <c r="S80" s="6"/>
      <c r="T80" s="6"/>
      <c r="U80" s="6"/>
      <c r="V80" s="6"/>
      <c r="W80" s="6"/>
      <c r="X80" s="6"/>
      <c r="Y80" s="6"/>
      <c r="Z80" s="6"/>
      <c r="AA80" s="6"/>
      <c r="AB80" s="6"/>
    </row>
    <row r="81" spans="1:28" ht="12.75" customHeight="1">
      <c r="A81" s="5"/>
      <c r="B81" s="5"/>
      <c r="C81" s="5"/>
      <c r="D81" s="6"/>
      <c r="E81" s="6"/>
      <c r="F81" s="6"/>
      <c r="G81" s="6"/>
      <c r="H81" s="6"/>
      <c r="I81" s="5"/>
      <c r="J81" s="6"/>
      <c r="K81" s="6"/>
      <c r="L81" s="6"/>
      <c r="M81" s="6"/>
      <c r="N81" s="6"/>
      <c r="O81" s="6"/>
      <c r="P81" s="6"/>
      <c r="Q81" s="6"/>
      <c r="R81" s="6"/>
      <c r="S81" s="6"/>
      <c r="T81" s="6"/>
      <c r="U81" s="6"/>
      <c r="V81" s="6"/>
      <c r="W81" s="6"/>
      <c r="X81" s="6"/>
      <c r="Y81" s="6"/>
      <c r="Z81" s="6"/>
      <c r="AA81" s="6"/>
      <c r="AB81" s="6"/>
    </row>
    <row r="82" spans="1:28" ht="12.75" customHeight="1">
      <c r="A82" s="5" t="s">
        <v>142</v>
      </c>
      <c r="B82" s="49">
        <f t="shared" ref="B82:R82" si="12">B76/B79</f>
        <v>111.65217391304348</v>
      </c>
      <c r="C82" s="49">
        <f t="shared" si="12"/>
        <v>34.4</v>
      </c>
      <c r="D82" s="49">
        <f t="shared" si="12"/>
        <v>40</v>
      </c>
      <c r="E82" s="49">
        <f t="shared" si="12"/>
        <v>37.6</v>
      </c>
      <c r="F82" s="49">
        <f t="shared" si="12"/>
        <v>13.6</v>
      </c>
      <c r="G82" s="49">
        <f t="shared" si="12"/>
        <v>60</v>
      </c>
      <c r="H82" s="49">
        <f t="shared" si="12"/>
        <v>84</v>
      </c>
      <c r="I82" s="49">
        <f t="shared" si="12"/>
        <v>35</v>
      </c>
      <c r="J82" s="49">
        <f t="shared" si="12"/>
        <v>28</v>
      </c>
      <c r="K82" s="49">
        <f t="shared" si="12"/>
        <v>80</v>
      </c>
      <c r="L82" s="49">
        <f t="shared" si="12"/>
        <v>20</v>
      </c>
      <c r="M82" s="49">
        <f t="shared" si="12"/>
        <v>21.333333333333332</v>
      </c>
      <c r="N82" s="49">
        <f t="shared" si="12"/>
        <v>44</v>
      </c>
      <c r="O82" s="49">
        <f t="shared" si="12"/>
        <v>10</v>
      </c>
      <c r="P82" s="49">
        <f t="shared" si="12"/>
        <v>23</v>
      </c>
      <c r="Q82" s="49">
        <f t="shared" si="12"/>
        <v>48</v>
      </c>
      <c r="R82" s="49">
        <f t="shared" si="12"/>
        <v>15</v>
      </c>
      <c r="S82" s="6"/>
      <c r="T82" s="6"/>
      <c r="U82" s="6"/>
      <c r="V82" s="6"/>
      <c r="W82" s="6"/>
      <c r="X82" s="6"/>
      <c r="Y82" s="6"/>
      <c r="Z82" s="6"/>
      <c r="AA82" s="6"/>
      <c r="AB82" s="6"/>
    </row>
    <row r="83" spans="1:28" ht="12.75" customHeight="1">
      <c r="A83" s="5" t="s">
        <v>143</v>
      </c>
      <c r="B83" s="49">
        <f t="shared" ref="B83:R83" si="13">B76/B80</f>
        <v>14.758620689655173</v>
      </c>
      <c r="C83" s="49">
        <f t="shared" si="13"/>
        <v>11.466666666666667</v>
      </c>
      <c r="D83" s="49">
        <f t="shared" si="13"/>
        <v>8</v>
      </c>
      <c r="E83" s="49">
        <f t="shared" si="13"/>
        <v>18.8</v>
      </c>
      <c r="F83" s="49">
        <f t="shared" si="13"/>
        <v>6.8</v>
      </c>
      <c r="G83" s="49">
        <f t="shared" si="13"/>
        <v>12</v>
      </c>
      <c r="H83" s="49">
        <f t="shared" si="13"/>
        <v>16.8</v>
      </c>
      <c r="I83" s="49">
        <f t="shared" si="13"/>
        <v>5.833333333333333</v>
      </c>
      <c r="J83" s="49">
        <f t="shared" si="13"/>
        <v>28</v>
      </c>
      <c r="K83" s="49">
        <f t="shared" si="13"/>
        <v>20</v>
      </c>
      <c r="L83" s="49">
        <f t="shared" si="13"/>
        <v>20</v>
      </c>
      <c r="M83" s="49">
        <f t="shared" si="13"/>
        <v>21.333333333333332</v>
      </c>
      <c r="N83" s="49">
        <f t="shared" si="13"/>
        <v>44</v>
      </c>
      <c r="O83" s="49">
        <f t="shared" si="13"/>
        <v>10</v>
      </c>
      <c r="P83" s="49">
        <f t="shared" si="13"/>
        <v>23</v>
      </c>
      <c r="Q83" s="49">
        <f t="shared" si="13"/>
        <v>48</v>
      </c>
      <c r="R83" s="49">
        <f t="shared" si="13"/>
        <v>15</v>
      </c>
      <c r="S83" s="6"/>
      <c r="T83" s="6"/>
      <c r="U83" s="6"/>
      <c r="V83" s="6"/>
      <c r="W83" s="6"/>
      <c r="X83" s="6"/>
      <c r="Y83" s="6"/>
      <c r="Z83" s="6"/>
      <c r="AA83" s="6"/>
      <c r="AB83" s="6"/>
    </row>
    <row r="84" spans="1:28" ht="12.75" customHeight="1">
      <c r="A84" s="5"/>
      <c r="B84" s="5"/>
      <c r="C84" s="5"/>
      <c r="D84" s="6"/>
      <c r="E84" s="6"/>
      <c r="F84" s="6"/>
      <c r="G84" s="6"/>
      <c r="H84" s="6"/>
      <c r="I84" s="5"/>
      <c r="J84" s="6"/>
      <c r="K84" s="6"/>
      <c r="L84" s="6"/>
      <c r="M84" s="6"/>
      <c r="N84" s="6"/>
      <c r="O84" s="6"/>
      <c r="P84" s="6"/>
      <c r="Q84" s="6"/>
      <c r="R84" s="6"/>
      <c r="S84" s="6"/>
      <c r="T84" s="6"/>
      <c r="U84" s="6"/>
      <c r="V84" s="6"/>
      <c r="W84" s="6"/>
      <c r="X84" s="6"/>
      <c r="Y84" s="6"/>
      <c r="Z84" s="6"/>
      <c r="AA84" s="6"/>
      <c r="AB84" s="6"/>
    </row>
    <row r="85" spans="1:28" ht="12.75" customHeight="1">
      <c r="A85" s="5" t="s">
        <v>144</v>
      </c>
      <c r="B85" s="5">
        <f>COUNTIF(B4:B74,"&gt;0")</f>
        <v>31</v>
      </c>
      <c r="C85" s="5">
        <v>12</v>
      </c>
      <c r="D85" s="5">
        <v>9</v>
      </c>
      <c r="E85" s="5">
        <v>8</v>
      </c>
      <c r="F85" s="5">
        <v>8</v>
      </c>
      <c r="G85" s="5">
        <v>8</v>
      </c>
      <c r="H85" s="5">
        <v>9</v>
      </c>
      <c r="I85" s="5">
        <v>12</v>
      </c>
      <c r="J85" s="5">
        <v>12</v>
      </c>
      <c r="K85" s="5">
        <v>22</v>
      </c>
      <c r="L85" s="6"/>
      <c r="M85" s="5">
        <v>5</v>
      </c>
      <c r="N85" s="5">
        <v>4</v>
      </c>
      <c r="O85" s="5">
        <v>3</v>
      </c>
      <c r="P85" s="5">
        <v>5</v>
      </c>
      <c r="Q85" s="5">
        <v>7</v>
      </c>
      <c r="R85" s="5">
        <v>5</v>
      </c>
      <c r="S85" s="6"/>
      <c r="T85" s="6"/>
      <c r="U85" s="6"/>
      <c r="V85" s="6"/>
      <c r="W85" s="6"/>
      <c r="X85" s="6"/>
      <c r="Y85" s="6"/>
      <c r="Z85" s="6"/>
      <c r="AA85" s="6"/>
      <c r="AB85" s="6"/>
    </row>
    <row r="86" spans="1:28" ht="12.75" customHeight="1">
      <c r="A86" s="5" t="s">
        <v>145</v>
      </c>
      <c r="B86" s="5">
        <v>4</v>
      </c>
      <c r="C86" s="5"/>
      <c r="D86" s="6"/>
      <c r="E86" s="6"/>
      <c r="F86" s="6"/>
      <c r="G86" s="6"/>
      <c r="H86" s="6"/>
      <c r="I86" s="5"/>
      <c r="J86" s="6"/>
      <c r="K86" s="6"/>
      <c r="L86" s="6"/>
      <c r="M86" s="6"/>
      <c r="N86" s="6"/>
      <c r="O86" s="6"/>
      <c r="P86" s="6"/>
      <c r="Q86" s="6"/>
      <c r="R86" s="6"/>
      <c r="S86" s="6"/>
      <c r="T86" s="6"/>
      <c r="U86" s="6"/>
      <c r="V86" s="6"/>
      <c r="W86" s="6"/>
      <c r="X86" s="6"/>
      <c r="Y86" s="6"/>
      <c r="Z86" s="6"/>
      <c r="AA86" s="6"/>
      <c r="AB86" s="6"/>
    </row>
    <row r="87" spans="1:28" ht="12.75" customHeight="1">
      <c r="A87" s="5" t="s">
        <v>146</v>
      </c>
      <c r="B87" s="5">
        <v>27</v>
      </c>
      <c r="C87" s="5">
        <v>10</v>
      </c>
      <c r="D87" s="5">
        <v>8</v>
      </c>
      <c r="E87" s="5">
        <v>7</v>
      </c>
      <c r="F87" s="5">
        <v>7</v>
      </c>
      <c r="G87" s="5">
        <v>7</v>
      </c>
      <c r="H87" s="5">
        <v>8</v>
      </c>
      <c r="I87" s="5">
        <v>10</v>
      </c>
      <c r="J87" s="5">
        <v>10</v>
      </c>
      <c r="K87" s="5">
        <v>20</v>
      </c>
      <c r="L87" s="6"/>
      <c r="M87" s="5">
        <v>5</v>
      </c>
      <c r="N87" s="5">
        <v>3</v>
      </c>
      <c r="O87" s="5">
        <v>3</v>
      </c>
      <c r="P87" s="5">
        <v>5</v>
      </c>
      <c r="Q87" s="5">
        <v>6</v>
      </c>
      <c r="R87" s="5">
        <v>5</v>
      </c>
      <c r="S87" s="6"/>
      <c r="T87" s="6"/>
      <c r="U87" s="6"/>
      <c r="V87" s="6"/>
      <c r="W87" s="6"/>
      <c r="X87" s="6"/>
      <c r="Y87" s="6"/>
      <c r="Z87" s="6"/>
      <c r="AA87" s="6"/>
      <c r="AB87" s="6"/>
    </row>
    <row r="88" spans="1:28" ht="12.75" customHeight="1">
      <c r="A88" s="5"/>
      <c r="B88" s="5"/>
      <c r="C88" s="5"/>
      <c r="D88" s="6"/>
      <c r="E88" s="6"/>
      <c r="F88" s="6"/>
      <c r="G88" s="6"/>
      <c r="H88" s="6"/>
      <c r="I88" s="5"/>
      <c r="J88" s="6"/>
      <c r="K88" s="6"/>
      <c r="L88" s="6"/>
      <c r="M88" s="6"/>
      <c r="N88" s="6"/>
      <c r="O88" s="6"/>
      <c r="P88" s="6"/>
      <c r="Q88" s="6"/>
      <c r="R88" s="6"/>
      <c r="S88" s="6"/>
      <c r="T88" s="6"/>
      <c r="U88" s="6"/>
      <c r="V88" s="6"/>
      <c r="W88" s="6"/>
      <c r="X88" s="6"/>
      <c r="Y88" s="6"/>
      <c r="Z88" s="6"/>
      <c r="AA88" s="6"/>
      <c r="AB88" s="6"/>
    </row>
    <row r="89" spans="1:28" ht="12.75" customHeight="1">
      <c r="A89" s="5" t="s">
        <v>147</v>
      </c>
      <c r="B89" s="49">
        <f t="shared" ref="B89:R89" si="14">B85/B79</f>
        <v>5.3913043478260869</v>
      </c>
      <c r="C89" s="49">
        <f t="shared" si="14"/>
        <v>9.6</v>
      </c>
      <c r="D89" s="49">
        <f t="shared" si="14"/>
        <v>7.2</v>
      </c>
      <c r="E89" s="49">
        <f t="shared" si="14"/>
        <v>6.4</v>
      </c>
      <c r="F89" s="49">
        <f t="shared" si="14"/>
        <v>6.4</v>
      </c>
      <c r="G89" s="49">
        <f t="shared" si="14"/>
        <v>16</v>
      </c>
      <c r="H89" s="49">
        <f t="shared" si="14"/>
        <v>18</v>
      </c>
      <c r="I89" s="49">
        <f t="shared" si="14"/>
        <v>12</v>
      </c>
      <c r="J89" s="49">
        <f t="shared" si="14"/>
        <v>12</v>
      </c>
      <c r="K89" s="49">
        <f t="shared" si="14"/>
        <v>7.333333333333333</v>
      </c>
      <c r="L89" s="49">
        <f t="shared" si="14"/>
        <v>0</v>
      </c>
      <c r="M89" s="49">
        <f t="shared" si="14"/>
        <v>6.666666666666667</v>
      </c>
      <c r="N89" s="49">
        <f t="shared" si="14"/>
        <v>8</v>
      </c>
      <c r="O89" s="49">
        <f t="shared" si="14"/>
        <v>6</v>
      </c>
      <c r="P89" s="49">
        <f t="shared" si="14"/>
        <v>5</v>
      </c>
      <c r="Q89" s="49">
        <f t="shared" si="14"/>
        <v>14</v>
      </c>
      <c r="R89" s="49">
        <f t="shared" si="14"/>
        <v>5</v>
      </c>
      <c r="S89" s="6"/>
      <c r="T89" s="6"/>
      <c r="U89" s="6"/>
      <c r="V89" s="6"/>
      <c r="W89" s="6"/>
      <c r="X89" s="6"/>
      <c r="Y89" s="6"/>
      <c r="Z89" s="6"/>
      <c r="AA89" s="6"/>
      <c r="AB89" s="6"/>
    </row>
    <row r="90" spans="1:28" ht="12.75" customHeight="1">
      <c r="A90" s="5" t="s">
        <v>148</v>
      </c>
      <c r="B90" s="49">
        <f t="shared" ref="B90:R90" si="15">B85/B80</f>
        <v>0.71264367816091956</v>
      </c>
      <c r="C90" s="49">
        <f t="shared" si="15"/>
        <v>3.2</v>
      </c>
      <c r="D90" s="49">
        <f t="shared" si="15"/>
        <v>1.44</v>
      </c>
      <c r="E90" s="49">
        <f t="shared" si="15"/>
        <v>3.2</v>
      </c>
      <c r="F90" s="49">
        <f t="shared" si="15"/>
        <v>3.2</v>
      </c>
      <c r="G90" s="49">
        <f t="shared" si="15"/>
        <v>3.2</v>
      </c>
      <c r="H90" s="49">
        <f t="shared" si="15"/>
        <v>3.6</v>
      </c>
      <c r="I90" s="49">
        <f t="shared" si="15"/>
        <v>2</v>
      </c>
      <c r="J90" s="49">
        <f t="shared" si="15"/>
        <v>12</v>
      </c>
      <c r="K90" s="49">
        <f t="shared" si="15"/>
        <v>1.8333333333333333</v>
      </c>
      <c r="L90" s="49">
        <f t="shared" si="15"/>
        <v>0</v>
      </c>
      <c r="M90" s="49">
        <f t="shared" si="15"/>
        <v>6.666666666666667</v>
      </c>
      <c r="N90" s="49">
        <f t="shared" si="15"/>
        <v>8</v>
      </c>
      <c r="O90" s="49">
        <f t="shared" si="15"/>
        <v>6</v>
      </c>
      <c r="P90" s="49">
        <f t="shared" si="15"/>
        <v>5</v>
      </c>
      <c r="Q90" s="49">
        <f t="shared" si="15"/>
        <v>14</v>
      </c>
      <c r="R90" s="49">
        <f t="shared" si="15"/>
        <v>5</v>
      </c>
      <c r="S90" s="6"/>
      <c r="T90" s="6"/>
      <c r="U90" s="6"/>
      <c r="V90" s="6"/>
      <c r="W90" s="6"/>
      <c r="X90" s="6"/>
      <c r="Y90" s="6"/>
      <c r="Z90" s="6"/>
      <c r="AA90" s="6"/>
      <c r="AB90" s="6"/>
    </row>
    <row r="91" spans="1:28" ht="12.75" customHeight="1">
      <c r="A91" s="5"/>
      <c r="B91" s="5"/>
      <c r="C91" s="5"/>
      <c r="D91" s="6"/>
      <c r="E91" s="6"/>
      <c r="F91" s="6"/>
      <c r="G91" s="6"/>
      <c r="H91" s="6"/>
      <c r="I91" s="5"/>
      <c r="J91" s="6"/>
      <c r="K91" s="6"/>
      <c r="L91" s="6"/>
      <c r="M91" s="6"/>
      <c r="N91" s="6"/>
      <c r="O91" s="6"/>
      <c r="P91" s="6"/>
      <c r="Q91" s="6"/>
      <c r="R91" s="6"/>
      <c r="S91" s="6"/>
      <c r="T91" s="6"/>
      <c r="U91" s="6"/>
      <c r="V91" s="6"/>
      <c r="W91" s="6"/>
      <c r="X91" s="6"/>
      <c r="Y91" s="6"/>
      <c r="Z91" s="6"/>
      <c r="AA91" s="6"/>
      <c r="AB91" s="6"/>
    </row>
    <row r="92" spans="1:28" ht="12.75" customHeight="1">
      <c r="A92" s="7" t="s">
        <v>517</v>
      </c>
      <c r="B92" s="7"/>
      <c r="C92" s="7" t="s">
        <v>638</v>
      </c>
      <c r="D92" s="7" t="s">
        <v>639</v>
      </c>
      <c r="E92" s="7" t="s">
        <v>252</v>
      </c>
      <c r="F92" s="7" t="s">
        <v>640</v>
      </c>
      <c r="G92" s="7" t="s">
        <v>639</v>
      </c>
      <c r="H92" s="7" t="s">
        <v>639</v>
      </c>
      <c r="I92" s="7" t="s">
        <v>641</v>
      </c>
      <c r="J92" s="7" t="s">
        <v>642</v>
      </c>
      <c r="K92" s="7" t="s">
        <v>643</v>
      </c>
      <c r="L92" s="7" t="s">
        <v>462</v>
      </c>
      <c r="M92" s="7" t="s">
        <v>253</v>
      </c>
      <c r="N92" s="7" t="s">
        <v>253</v>
      </c>
      <c r="O92" s="7" t="s">
        <v>253</v>
      </c>
      <c r="P92" s="7" t="s">
        <v>462</v>
      </c>
      <c r="Q92" s="7" t="s">
        <v>462</v>
      </c>
      <c r="R92" s="7" t="s">
        <v>462</v>
      </c>
      <c r="S92" s="6"/>
      <c r="T92" s="6"/>
      <c r="U92" s="6"/>
      <c r="V92" s="6"/>
      <c r="W92" s="6"/>
      <c r="X92" s="6"/>
      <c r="Y92" s="6"/>
      <c r="Z92" s="6"/>
      <c r="AA92" s="6"/>
      <c r="AB92" s="6"/>
    </row>
    <row r="93" spans="1:28" ht="12.75" customHeight="1">
      <c r="A93" s="5"/>
      <c r="B93" s="6"/>
      <c r="C93" s="5"/>
      <c r="D93" s="6"/>
      <c r="E93" s="6"/>
      <c r="F93" s="6"/>
      <c r="G93" s="6"/>
      <c r="H93" s="6"/>
      <c r="I93" s="5"/>
      <c r="J93" s="6"/>
      <c r="K93" s="6"/>
      <c r="L93" s="6"/>
      <c r="M93" s="6"/>
      <c r="N93" s="6"/>
      <c r="O93" s="6"/>
      <c r="P93" s="6"/>
      <c r="Q93" s="6"/>
      <c r="R93" s="6"/>
      <c r="S93" s="6"/>
      <c r="T93" s="6"/>
      <c r="U93" s="6"/>
      <c r="V93" s="6"/>
      <c r="W93" s="6"/>
      <c r="X93" s="6"/>
      <c r="Y93" s="6"/>
      <c r="Z93" s="6"/>
      <c r="AA93" s="6"/>
      <c r="AB93" s="6"/>
    </row>
    <row r="94" spans="1:28" ht="12.75" customHeight="1">
      <c r="A94" s="5"/>
      <c r="B94" s="6"/>
      <c r="C94" s="5"/>
      <c r="D94" s="6"/>
      <c r="E94" s="6"/>
      <c r="F94" s="6"/>
      <c r="G94" s="6"/>
      <c r="H94" s="6"/>
      <c r="I94" s="5"/>
      <c r="J94" s="6"/>
      <c r="K94" s="6"/>
      <c r="L94" s="6"/>
      <c r="M94" s="6"/>
      <c r="N94" s="6"/>
      <c r="O94" s="6"/>
      <c r="P94" s="6"/>
      <c r="Q94" s="6"/>
      <c r="R94" s="6"/>
      <c r="S94" s="6"/>
      <c r="T94" s="6"/>
      <c r="U94" s="6"/>
      <c r="V94" s="6"/>
      <c r="W94" s="6"/>
      <c r="X94" s="6"/>
      <c r="Y94" s="6"/>
      <c r="Z94" s="6"/>
      <c r="AA94" s="6"/>
      <c r="AB94" s="6"/>
    </row>
    <row r="95" spans="1:28" ht="12.75" customHeight="1">
      <c r="A95" s="5"/>
      <c r="B95" s="6"/>
      <c r="C95" s="5"/>
      <c r="D95" s="6"/>
      <c r="E95" s="6"/>
      <c r="F95" s="6"/>
      <c r="G95" s="6"/>
      <c r="H95" s="6"/>
      <c r="I95" s="5"/>
      <c r="J95" s="6"/>
      <c r="K95" s="6"/>
      <c r="L95" s="6"/>
      <c r="M95" s="6"/>
      <c r="N95" s="6"/>
      <c r="O95" s="6"/>
      <c r="P95" s="6"/>
      <c r="Q95" s="6"/>
      <c r="R95" s="6"/>
      <c r="S95" s="6"/>
      <c r="T95" s="6"/>
      <c r="U95" s="6"/>
      <c r="V95" s="6"/>
      <c r="W95" s="6"/>
      <c r="X95" s="6"/>
      <c r="Y95" s="6"/>
      <c r="Z95" s="6"/>
      <c r="AA95" s="6"/>
      <c r="AB95" s="6"/>
    </row>
    <row r="96" spans="1:28" ht="12.75" customHeight="1">
      <c r="A96" s="5"/>
      <c r="B96" s="6"/>
      <c r="C96" s="5"/>
      <c r="D96" s="6"/>
      <c r="E96" s="6"/>
      <c r="F96" s="6"/>
      <c r="G96" s="6"/>
      <c r="H96" s="6"/>
      <c r="I96" s="5"/>
      <c r="J96" s="6"/>
      <c r="K96" s="6"/>
      <c r="L96" s="6"/>
      <c r="M96" s="6"/>
      <c r="N96" s="6"/>
      <c r="O96" s="6"/>
      <c r="P96" s="6"/>
      <c r="Q96" s="6"/>
      <c r="R96" s="6"/>
      <c r="S96" s="6"/>
      <c r="T96" s="6"/>
      <c r="U96" s="6"/>
      <c r="V96" s="6"/>
      <c r="W96" s="6"/>
      <c r="X96" s="6"/>
      <c r="Y96" s="6"/>
      <c r="Z96" s="6"/>
      <c r="AA96" s="6"/>
      <c r="AB96" s="6"/>
    </row>
    <row r="97" spans="1:28" ht="12.75" customHeight="1">
      <c r="A97" s="5"/>
      <c r="B97" s="6"/>
      <c r="C97" s="5"/>
      <c r="D97" s="6"/>
      <c r="E97" s="6"/>
      <c r="F97" s="6"/>
      <c r="G97" s="6"/>
      <c r="H97" s="6"/>
      <c r="I97" s="5"/>
      <c r="J97" s="6"/>
      <c r="K97" s="6"/>
      <c r="L97" s="6"/>
      <c r="M97" s="6"/>
      <c r="N97" s="6"/>
      <c r="O97" s="6"/>
      <c r="P97" s="6"/>
      <c r="Q97" s="6"/>
      <c r="R97" s="6"/>
      <c r="S97" s="6"/>
      <c r="T97" s="6"/>
      <c r="U97" s="6"/>
      <c r="V97" s="6"/>
      <c r="W97" s="6"/>
      <c r="X97" s="6"/>
      <c r="Y97" s="6"/>
      <c r="Z97" s="6"/>
      <c r="AA97" s="6"/>
      <c r="AB97" s="6"/>
    </row>
    <row r="98" spans="1:28" ht="12.75" customHeight="1">
      <c r="A98" s="5"/>
      <c r="B98" s="6"/>
      <c r="C98" s="5"/>
      <c r="D98" s="6"/>
      <c r="E98" s="6"/>
      <c r="F98" s="6"/>
      <c r="G98" s="6"/>
      <c r="H98" s="6"/>
      <c r="I98" s="5"/>
      <c r="J98" s="6"/>
      <c r="K98" s="6"/>
      <c r="L98" s="6"/>
      <c r="M98" s="6"/>
      <c r="N98" s="6"/>
      <c r="O98" s="6"/>
      <c r="P98" s="6"/>
      <c r="Q98" s="6"/>
      <c r="R98" s="6"/>
      <c r="S98" s="6"/>
      <c r="T98" s="6"/>
      <c r="U98" s="6"/>
      <c r="V98" s="6"/>
      <c r="W98" s="6"/>
      <c r="X98" s="6"/>
      <c r="Y98" s="6"/>
      <c r="Z98" s="6"/>
      <c r="AA98" s="6"/>
      <c r="AB98" s="6"/>
    </row>
    <row r="99" spans="1:28" ht="12.75" customHeight="1">
      <c r="A99" s="5"/>
      <c r="B99" s="6"/>
      <c r="C99" s="5"/>
      <c r="D99" s="6"/>
      <c r="E99" s="6"/>
      <c r="F99" s="6"/>
      <c r="G99" s="6"/>
      <c r="H99" s="6"/>
      <c r="I99" s="5"/>
      <c r="J99" s="6"/>
      <c r="K99" s="6"/>
      <c r="L99" s="6"/>
      <c r="M99" s="6"/>
      <c r="N99" s="6"/>
      <c r="O99" s="6"/>
      <c r="P99" s="6"/>
      <c r="Q99" s="6"/>
      <c r="R99" s="6"/>
      <c r="S99" s="6"/>
      <c r="T99" s="6"/>
      <c r="U99" s="6"/>
      <c r="V99" s="6"/>
      <c r="W99" s="6"/>
      <c r="X99" s="6"/>
      <c r="Y99" s="6"/>
      <c r="Z99" s="6"/>
      <c r="AA99" s="6"/>
      <c r="AB99" s="6"/>
    </row>
    <row r="100" spans="1:28" ht="12.75" customHeight="1">
      <c r="A100" s="5"/>
      <c r="B100" s="6"/>
      <c r="C100" s="5"/>
      <c r="D100" s="6"/>
      <c r="E100" s="6"/>
      <c r="F100" s="6"/>
      <c r="G100" s="6"/>
      <c r="H100" s="6"/>
      <c r="I100" s="5"/>
      <c r="J100" s="6"/>
      <c r="K100" s="6"/>
      <c r="L100" s="6"/>
      <c r="M100" s="6"/>
      <c r="N100" s="6"/>
      <c r="O100" s="6"/>
      <c r="P100" s="6"/>
      <c r="Q100" s="6"/>
      <c r="R100" s="6"/>
      <c r="S100" s="6"/>
      <c r="T100" s="6"/>
      <c r="U100" s="6"/>
      <c r="V100" s="6"/>
      <c r="W100" s="6"/>
      <c r="X100" s="6"/>
      <c r="Y100" s="6"/>
      <c r="Z100" s="6"/>
      <c r="AA100" s="6"/>
      <c r="AB100" s="6"/>
    </row>
    <row r="101" spans="1:28" ht="12.75" customHeight="1">
      <c r="A101" s="5"/>
      <c r="B101" s="6"/>
      <c r="C101" s="5"/>
      <c r="D101" s="6"/>
      <c r="E101" s="6"/>
      <c r="F101" s="6"/>
      <c r="G101" s="6"/>
      <c r="H101" s="6"/>
      <c r="I101" s="5"/>
      <c r="J101" s="6"/>
      <c r="K101" s="6"/>
      <c r="L101" s="6"/>
      <c r="M101" s="6"/>
      <c r="N101" s="6"/>
      <c r="O101" s="6"/>
      <c r="P101" s="6"/>
      <c r="Q101" s="6"/>
      <c r="R101" s="6"/>
      <c r="S101" s="6"/>
      <c r="T101" s="6"/>
      <c r="U101" s="6"/>
      <c r="V101" s="6"/>
      <c r="W101" s="6"/>
      <c r="X101" s="6"/>
      <c r="Y101" s="6"/>
      <c r="Z101" s="6"/>
      <c r="AA101" s="6"/>
      <c r="AB101" s="6"/>
    </row>
    <row r="102" spans="1:28" ht="12.75" customHeight="1">
      <c r="A102" s="5"/>
      <c r="B102" s="6"/>
      <c r="C102" s="5"/>
      <c r="D102" s="6"/>
      <c r="E102" s="6"/>
      <c r="F102" s="6"/>
      <c r="G102" s="6"/>
      <c r="H102" s="6"/>
      <c r="I102" s="5"/>
      <c r="J102" s="6"/>
      <c r="K102" s="6"/>
      <c r="L102" s="6"/>
      <c r="M102" s="6"/>
      <c r="N102" s="6"/>
      <c r="O102" s="6"/>
      <c r="P102" s="6"/>
      <c r="Q102" s="6"/>
      <c r="R102" s="6"/>
      <c r="S102" s="6"/>
      <c r="T102" s="6"/>
      <c r="U102" s="6"/>
      <c r="V102" s="6"/>
      <c r="W102" s="6"/>
      <c r="X102" s="6"/>
      <c r="Y102" s="6"/>
      <c r="Z102" s="6"/>
      <c r="AA102" s="6"/>
      <c r="AB102" s="6"/>
    </row>
    <row r="103" spans="1:28" ht="12.75" customHeight="1">
      <c r="A103" s="5"/>
      <c r="B103" s="6"/>
      <c r="C103" s="5"/>
      <c r="D103" s="6"/>
      <c r="E103" s="6"/>
      <c r="F103" s="6"/>
      <c r="G103" s="6"/>
      <c r="H103" s="6"/>
      <c r="I103" s="5"/>
      <c r="J103" s="6"/>
      <c r="K103" s="6"/>
      <c r="L103" s="6"/>
      <c r="M103" s="6"/>
      <c r="N103" s="6"/>
      <c r="O103" s="6"/>
      <c r="P103" s="6"/>
      <c r="Q103" s="6"/>
      <c r="R103" s="6"/>
      <c r="S103" s="6"/>
      <c r="T103" s="6"/>
      <c r="U103" s="6"/>
      <c r="V103" s="6"/>
      <c r="W103" s="6"/>
      <c r="X103" s="6"/>
      <c r="Y103" s="6"/>
      <c r="Z103" s="6"/>
      <c r="AA103" s="6"/>
      <c r="AB103" s="6"/>
    </row>
    <row r="104" spans="1:28" ht="12.75" customHeight="1">
      <c r="A104" s="5"/>
      <c r="B104" s="6"/>
      <c r="C104" s="5"/>
      <c r="D104" s="6"/>
      <c r="E104" s="6"/>
      <c r="F104" s="6"/>
      <c r="G104" s="6"/>
      <c r="H104" s="6"/>
      <c r="I104" s="5"/>
      <c r="J104" s="6"/>
      <c r="K104" s="6"/>
      <c r="L104" s="6"/>
      <c r="M104" s="6"/>
      <c r="N104" s="6"/>
      <c r="O104" s="6"/>
      <c r="P104" s="6"/>
      <c r="Q104" s="6"/>
      <c r="R104" s="6"/>
      <c r="S104" s="6"/>
      <c r="T104" s="6"/>
      <c r="U104" s="6"/>
      <c r="V104" s="6"/>
      <c r="W104" s="6"/>
      <c r="X104" s="6"/>
      <c r="Y104" s="6"/>
      <c r="Z104" s="6"/>
      <c r="AA104" s="6"/>
      <c r="AB104" s="6"/>
    </row>
    <row r="105" spans="1:28" ht="12.75" customHeight="1">
      <c r="A105" s="5"/>
      <c r="B105" s="6"/>
      <c r="C105" s="5"/>
      <c r="D105" s="6"/>
      <c r="E105" s="6"/>
      <c r="F105" s="6"/>
      <c r="G105" s="6"/>
      <c r="H105" s="6"/>
      <c r="I105" s="5"/>
      <c r="J105" s="6"/>
      <c r="K105" s="6"/>
      <c r="L105" s="6"/>
      <c r="M105" s="6"/>
      <c r="N105" s="6"/>
      <c r="O105" s="6"/>
      <c r="P105" s="6"/>
      <c r="Q105" s="6"/>
      <c r="R105" s="6"/>
      <c r="S105" s="6"/>
      <c r="T105" s="6"/>
      <c r="U105" s="6"/>
      <c r="V105" s="6"/>
      <c r="W105" s="6"/>
      <c r="X105" s="6"/>
      <c r="Y105" s="6"/>
      <c r="Z105" s="6"/>
      <c r="AA105" s="6"/>
      <c r="AB105" s="6"/>
    </row>
    <row r="106" spans="1:28" ht="12.75" customHeight="1">
      <c r="A106" s="5"/>
      <c r="B106" s="6"/>
      <c r="C106" s="5"/>
      <c r="D106" s="6"/>
      <c r="E106" s="6"/>
      <c r="F106" s="6"/>
      <c r="G106" s="6"/>
      <c r="H106" s="6"/>
      <c r="I106" s="5"/>
      <c r="J106" s="6"/>
      <c r="K106" s="6"/>
      <c r="L106" s="6"/>
      <c r="M106" s="6"/>
      <c r="N106" s="6"/>
      <c r="O106" s="6"/>
      <c r="P106" s="6"/>
      <c r="Q106" s="6"/>
      <c r="R106" s="6"/>
      <c r="S106" s="6"/>
      <c r="T106" s="6"/>
      <c r="U106" s="6"/>
      <c r="V106" s="6"/>
      <c r="W106" s="6"/>
      <c r="X106" s="6"/>
      <c r="Y106" s="6"/>
      <c r="Z106" s="6"/>
      <c r="AA106" s="6"/>
      <c r="AB106" s="6"/>
    </row>
    <row r="107" spans="1:28" ht="12.75" customHeight="1">
      <c r="A107" s="5"/>
      <c r="B107" s="6"/>
      <c r="C107" s="5"/>
      <c r="D107" s="6"/>
      <c r="E107" s="6"/>
      <c r="F107" s="6"/>
      <c r="G107" s="6"/>
      <c r="H107" s="6"/>
      <c r="I107" s="5"/>
      <c r="J107" s="6"/>
      <c r="K107" s="6"/>
      <c r="L107" s="6"/>
      <c r="M107" s="6"/>
      <c r="N107" s="6"/>
      <c r="O107" s="6"/>
      <c r="P107" s="6"/>
      <c r="Q107" s="6"/>
      <c r="R107" s="6"/>
      <c r="S107" s="6"/>
      <c r="T107" s="6"/>
      <c r="U107" s="6"/>
      <c r="V107" s="6"/>
      <c r="W107" s="6"/>
      <c r="X107" s="6"/>
      <c r="Y107" s="6"/>
      <c r="Z107" s="6"/>
      <c r="AA107" s="6"/>
      <c r="AB107" s="6"/>
    </row>
    <row r="108" spans="1:28" ht="12.75" customHeight="1">
      <c r="A108" s="5"/>
      <c r="B108" s="6"/>
      <c r="C108" s="5"/>
      <c r="D108" s="6"/>
      <c r="E108" s="6"/>
      <c r="F108" s="6"/>
      <c r="G108" s="6"/>
      <c r="H108" s="6"/>
      <c r="I108" s="5"/>
      <c r="J108" s="6"/>
      <c r="K108" s="6"/>
      <c r="L108" s="6"/>
      <c r="M108" s="6"/>
      <c r="N108" s="6"/>
      <c r="O108" s="6"/>
      <c r="P108" s="6"/>
      <c r="Q108" s="6"/>
      <c r="R108" s="6"/>
      <c r="S108" s="6"/>
      <c r="T108" s="6"/>
      <c r="U108" s="6"/>
      <c r="V108" s="6"/>
      <c r="W108" s="6"/>
      <c r="X108" s="6"/>
      <c r="Y108" s="6"/>
      <c r="Z108" s="6"/>
      <c r="AA108" s="6"/>
      <c r="AB108" s="6"/>
    </row>
    <row r="109" spans="1:28" ht="12.75" customHeight="1">
      <c r="A109" s="5"/>
      <c r="B109" s="6"/>
      <c r="C109" s="5"/>
      <c r="D109" s="6"/>
      <c r="E109" s="6"/>
      <c r="F109" s="6"/>
      <c r="G109" s="6"/>
      <c r="H109" s="6"/>
      <c r="I109" s="5"/>
      <c r="J109" s="6"/>
      <c r="K109" s="6"/>
      <c r="L109" s="6"/>
      <c r="M109" s="6"/>
      <c r="N109" s="6"/>
      <c r="O109" s="6"/>
      <c r="P109" s="6"/>
      <c r="Q109" s="6"/>
      <c r="R109" s="6"/>
      <c r="S109" s="6"/>
      <c r="T109" s="6"/>
      <c r="U109" s="6"/>
      <c r="V109" s="6"/>
      <c r="W109" s="6"/>
      <c r="X109" s="6"/>
      <c r="Y109" s="6"/>
      <c r="Z109" s="6"/>
      <c r="AA109" s="6"/>
      <c r="AB109" s="6"/>
    </row>
    <row r="110" spans="1:28" ht="12.75" customHeight="1">
      <c r="A110" s="5"/>
      <c r="B110" s="6"/>
      <c r="C110" s="5"/>
      <c r="D110" s="6"/>
      <c r="E110" s="6"/>
      <c r="F110" s="6"/>
      <c r="G110" s="6"/>
      <c r="H110" s="6"/>
      <c r="I110" s="5"/>
      <c r="J110" s="6"/>
      <c r="K110" s="6"/>
      <c r="L110" s="6"/>
      <c r="M110" s="6"/>
      <c r="N110" s="6"/>
      <c r="O110" s="6"/>
      <c r="P110" s="6"/>
      <c r="Q110" s="6"/>
      <c r="R110" s="6"/>
      <c r="S110" s="6"/>
      <c r="T110" s="6"/>
      <c r="U110" s="6"/>
      <c r="V110" s="6"/>
      <c r="W110" s="6"/>
      <c r="X110" s="6"/>
      <c r="Y110" s="6"/>
      <c r="Z110" s="6"/>
      <c r="AA110" s="6"/>
      <c r="AB110" s="6"/>
    </row>
    <row r="111" spans="1:28" ht="12.75" customHeight="1">
      <c r="A111" s="5"/>
      <c r="B111" s="6"/>
      <c r="C111" s="5"/>
      <c r="D111" s="6"/>
      <c r="E111" s="6"/>
      <c r="F111" s="6"/>
      <c r="G111" s="6"/>
      <c r="H111" s="6"/>
      <c r="I111" s="5"/>
      <c r="J111" s="6"/>
      <c r="K111" s="6"/>
      <c r="L111" s="6"/>
      <c r="M111" s="6"/>
      <c r="N111" s="6"/>
      <c r="O111" s="6"/>
      <c r="P111" s="6"/>
      <c r="Q111" s="6"/>
      <c r="R111" s="6"/>
      <c r="S111" s="6"/>
      <c r="T111" s="6"/>
      <c r="U111" s="6"/>
      <c r="V111" s="6"/>
      <c r="W111" s="6"/>
      <c r="X111" s="6"/>
      <c r="Y111" s="6"/>
      <c r="Z111" s="6"/>
      <c r="AA111" s="6"/>
      <c r="AB111" s="6"/>
    </row>
    <row r="112" spans="1:28" ht="12.75" customHeight="1">
      <c r="A112" s="5"/>
      <c r="B112" s="6"/>
      <c r="C112" s="5"/>
      <c r="D112" s="6"/>
      <c r="E112" s="6"/>
      <c r="F112" s="6"/>
      <c r="G112" s="6"/>
      <c r="H112" s="6"/>
      <c r="I112" s="5"/>
      <c r="J112" s="6"/>
      <c r="K112" s="6"/>
      <c r="L112" s="6"/>
      <c r="M112" s="6"/>
      <c r="N112" s="6"/>
      <c r="O112" s="6"/>
      <c r="P112" s="6"/>
      <c r="Q112" s="6"/>
      <c r="R112" s="6"/>
      <c r="S112" s="6"/>
      <c r="T112" s="6"/>
      <c r="U112" s="6"/>
      <c r="V112" s="6"/>
      <c r="W112" s="6"/>
      <c r="X112" s="6"/>
      <c r="Y112" s="6"/>
      <c r="Z112" s="6"/>
      <c r="AA112" s="6"/>
      <c r="AB112" s="6"/>
    </row>
    <row r="113" spans="1:28" ht="12.75" customHeight="1">
      <c r="A113" s="5"/>
      <c r="B113" s="6"/>
      <c r="C113" s="5"/>
      <c r="D113" s="6"/>
      <c r="E113" s="6"/>
      <c r="F113" s="6"/>
      <c r="G113" s="6"/>
      <c r="H113" s="6"/>
      <c r="I113" s="5"/>
      <c r="J113" s="6"/>
      <c r="K113" s="6"/>
      <c r="L113" s="6"/>
      <c r="M113" s="6"/>
      <c r="N113" s="6"/>
      <c r="O113" s="6"/>
      <c r="P113" s="6"/>
      <c r="Q113" s="6"/>
      <c r="R113" s="6"/>
      <c r="S113" s="6"/>
      <c r="T113" s="6"/>
      <c r="U113" s="6"/>
      <c r="V113" s="6"/>
      <c r="W113" s="6"/>
      <c r="X113" s="6"/>
      <c r="Y113" s="6"/>
      <c r="Z113" s="6"/>
      <c r="AA113" s="6"/>
      <c r="AB113" s="6"/>
    </row>
    <row r="114" spans="1:28" ht="12.75" customHeight="1">
      <c r="A114" s="5"/>
      <c r="B114" s="6"/>
      <c r="C114" s="5"/>
      <c r="D114" s="6"/>
      <c r="E114" s="6"/>
      <c r="F114" s="6"/>
      <c r="G114" s="6"/>
      <c r="H114" s="6"/>
      <c r="I114" s="5"/>
      <c r="J114" s="6"/>
      <c r="K114" s="6"/>
      <c r="L114" s="6"/>
      <c r="M114" s="6"/>
      <c r="N114" s="6"/>
      <c r="O114" s="6"/>
      <c r="P114" s="6"/>
      <c r="Q114" s="6"/>
      <c r="R114" s="6"/>
      <c r="S114" s="6"/>
      <c r="T114" s="6"/>
      <c r="U114" s="6"/>
      <c r="V114" s="6"/>
      <c r="W114" s="6"/>
      <c r="X114" s="6"/>
      <c r="Y114" s="6"/>
      <c r="Z114" s="6"/>
      <c r="AA114" s="6"/>
      <c r="AB114" s="6"/>
    </row>
    <row r="115" spans="1:28" ht="12.75" customHeight="1">
      <c r="A115" s="5"/>
      <c r="B115" s="6"/>
      <c r="C115" s="5"/>
      <c r="D115" s="6"/>
      <c r="E115" s="6"/>
      <c r="F115" s="6"/>
      <c r="G115" s="6"/>
      <c r="H115" s="6"/>
      <c r="I115" s="5"/>
      <c r="J115" s="6"/>
      <c r="K115" s="6"/>
      <c r="L115" s="6"/>
      <c r="M115" s="6"/>
      <c r="N115" s="6"/>
      <c r="O115" s="6"/>
      <c r="P115" s="6"/>
      <c r="Q115" s="6"/>
      <c r="R115" s="6"/>
      <c r="S115" s="6"/>
      <c r="T115" s="6"/>
      <c r="U115" s="6"/>
      <c r="V115" s="6"/>
      <c r="W115" s="6"/>
      <c r="X115" s="6"/>
      <c r="Y115" s="6"/>
      <c r="Z115" s="6"/>
      <c r="AA115" s="6"/>
      <c r="AB115" s="6"/>
    </row>
    <row r="116" spans="1:28" ht="12.75" customHeight="1">
      <c r="A116" s="5"/>
      <c r="B116" s="6"/>
      <c r="C116" s="5"/>
      <c r="D116" s="6"/>
      <c r="E116" s="6"/>
      <c r="F116" s="6"/>
      <c r="G116" s="6"/>
      <c r="H116" s="6"/>
      <c r="I116" s="5"/>
      <c r="J116" s="6"/>
      <c r="K116" s="6"/>
      <c r="L116" s="6"/>
      <c r="M116" s="6"/>
      <c r="N116" s="6"/>
      <c r="O116" s="6"/>
      <c r="P116" s="6"/>
      <c r="Q116" s="6"/>
      <c r="R116" s="6"/>
      <c r="S116" s="6"/>
      <c r="T116" s="6"/>
      <c r="U116" s="6"/>
      <c r="V116" s="6"/>
      <c r="W116" s="6"/>
      <c r="X116" s="6"/>
      <c r="Y116" s="6"/>
      <c r="Z116" s="6"/>
      <c r="AA116" s="6"/>
      <c r="AB116" s="6"/>
    </row>
    <row r="117" spans="1:28" ht="12.75" customHeight="1">
      <c r="A117" s="5"/>
      <c r="B117" s="6"/>
      <c r="C117" s="5"/>
      <c r="D117" s="6"/>
      <c r="E117" s="6"/>
      <c r="F117" s="6"/>
      <c r="G117" s="6"/>
      <c r="H117" s="6"/>
      <c r="I117" s="5"/>
      <c r="J117" s="6"/>
      <c r="K117" s="6"/>
      <c r="L117" s="6"/>
      <c r="M117" s="6"/>
      <c r="N117" s="6"/>
      <c r="O117" s="6"/>
      <c r="P117" s="6"/>
      <c r="Q117" s="6"/>
      <c r="R117" s="6"/>
      <c r="S117" s="6"/>
      <c r="T117" s="6"/>
      <c r="U117" s="6"/>
      <c r="V117" s="6"/>
      <c r="W117" s="6"/>
      <c r="X117" s="6"/>
      <c r="Y117" s="6"/>
      <c r="Z117" s="6"/>
      <c r="AA117" s="6"/>
      <c r="AB117" s="6"/>
    </row>
    <row r="118" spans="1:28" ht="12.75" customHeight="1">
      <c r="A118" s="5"/>
      <c r="B118" s="6"/>
      <c r="C118" s="5"/>
      <c r="D118" s="6"/>
      <c r="E118" s="6"/>
      <c r="F118" s="6"/>
      <c r="G118" s="6"/>
      <c r="H118" s="6"/>
      <c r="I118" s="5"/>
      <c r="J118" s="6"/>
      <c r="K118" s="6"/>
      <c r="L118" s="6"/>
      <c r="M118" s="6"/>
      <c r="N118" s="6"/>
      <c r="O118" s="6"/>
      <c r="P118" s="6"/>
      <c r="Q118" s="6"/>
      <c r="R118" s="6"/>
      <c r="S118" s="6"/>
      <c r="T118" s="6"/>
      <c r="U118" s="6"/>
      <c r="V118" s="6"/>
      <c r="W118" s="6"/>
      <c r="X118" s="6"/>
      <c r="Y118" s="6"/>
      <c r="Z118" s="6"/>
      <c r="AA118" s="6"/>
      <c r="AB118" s="6"/>
    </row>
    <row r="119" spans="1:28" ht="12.75" customHeight="1">
      <c r="A119" s="5"/>
      <c r="B119" s="6"/>
      <c r="C119" s="5"/>
      <c r="D119" s="6"/>
      <c r="E119" s="6"/>
      <c r="F119" s="6"/>
      <c r="G119" s="6"/>
      <c r="H119" s="6"/>
      <c r="I119" s="5"/>
      <c r="J119" s="6"/>
      <c r="K119" s="6"/>
      <c r="L119" s="6"/>
      <c r="M119" s="6"/>
      <c r="N119" s="6"/>
      <c r="O119" s="6"/>
      <c r="P119" s="6"/>
      <c r="Q119" s="6"/>
      <c r="R119" s="6"/>
      <c r="S119" s="6"/>
      <c r="T119" s="6"/>
      <c r="U119" s="6"/>
      <c r="V119" s="6"/>
      <c r="W119" s="6"/>
      <c r="X119" s="6"/>
      <c r="Y119" s="6"/>
      <c r="Z119" s="6"/>
      <c r="AA119" s="6"/>
      <c r="AB119" s="6"/>
    </row>
    <row r="120" spans="1:28" ht="12.75" customHeight="1">
      <c r="A120" s="5"/>
      <c r="B120" s="6"/>
      <c r="C120" s="5"/>
      <c r="D120" s="6"/>
      <c r="E120" s="6"/>
      <c r="F120" s="6"/>
      <c r="G120" s="6"/>
      <c r="H120" s="6"/>
      <c r="I120" s="5"/>
      <c r="J120" s="6"/>
      <c r="K120" s="6"/>
      <c r="L120" s="6"/>
      <c r="M120" s="6"/>
      <c r="N120" s="6"/>
      <c r="O120" s="6"/>
      <c r="P120" s="6"/>
      <c r="Q120" s="6"/>
      <c r="R120" s="6"/>
      <c r="S120" s="6"/>
      <c r="T120" s="6"/>
      <c r="U120" s="6"/>
      <c r="V120" s="6"/>
      <c r="W120" s="6"/>
      <c r="X120" s="6"/>
      <c r="Y120" s="6"/>
      <c r="Z120" s="6"/>
      <c r="AA120" s="6"/>
      <c r="AB120" s="6"/>
    </row>
    <row r="121" spans="1:28" ht="12.75" customHeight="1">
      <c r="A121" s="5"/>
      <c r="B121" s="6"/>
      <c r="C121" s="5"/>
      <c r="D121" s="6"/>
      <c r="E121" s="6"/>
      <c r="F121" s="6"/>
      <c r="G121" s="6"/>
      <c r="H121" s="6"/>
      <c r="I121" s="5"/>
      <c r="J121" s="6"/>
      <c r="K121" s="6"/>
      <c r="L121" s="6"/>
      <c r="M121" s="6"/>
      <c r="N121" s="6"/>
      <c r="O121" s="6"/>
      <c r="P121" s="6"/>
      <c r="Q121" s="6"/>
      <c r="R121" s="6"/>
      <c r="S121" s="6"/>
      <c r="T121" s="6"/>
      <c r="U121" s="6"/>
      <c r="V121" s="6"/>
      <c r="W121" s="6"/>
      <c r="X121" s="6"/>
      <c r="Y121" s="6"/>
      <c r="Z121" s="6"/>
      <c r="AA121" s="6"/>
      <c r="AB121" s="6"/>
    </row>
    <row r="122" spans="1:28" ht="12.75" customHeight="1">
      <c r="A122" s="5"/>
      <c r="B122" s="6"/>
      <c r="C122" s="5"/>
      <c r="D122" s="6"/>
      <c r="E122" s="6"/>
      <c r="F122" s="6"/>
      <c r="G122" s="6"/>
      <c r="H122" s="6"/>
      <c r="I122" s="5"/>
      <c r="J122" s="6"/>
      <c r="K122" s="6"/>
      <c r="L122" s="6"/>
      <c r="M122" s="6"/>
      <c r="N122" s="6"/>
      <c r="O122" s="6"/>
      <c r="P122" s="6"/>
      <c r="Q122" s="6"/>
      <c r="R122" s="6"/>
      <c r="S122" s="6"/>
      <c r="T122" s="6"/>
      <c r="U122" s="6"/>
      <c r="V122" s="6"/>
      <c r="W122" s="6"/>
      <c r="X122" s="6"/>
      <c r="Y122" s="6"/>
      <c r="Z122" s="6"/>
      <c r="AA122" s="6"/>
      <c r="AB122" s="6"/>
    </row>
    <row r="123" spans="1:28" ht="12.75" customHeight="1">
      <c r="A123" s="5"/>
      <c r="B123" s="6"/>
      <c r="C123" s="5"/>
      <c r="D123" s="6"/>
      <c r="E123" s="6"/>
      <c r="F123" s="6"/>
      <c r="G123" s="6"/>
      <c r="H123" s="6"/>
      <c r="I123" s="5"/>
      <c r="J123" s="6"/>
      <c r="K123" s="6"/>
      <c r="L123" s="6"/>
      <c r="M123" s="6"/>
      <c r="N123" s="6"/>
      <c r="O123" s="6"/>
      <c r="P123" s="6"/>
      <c r="Q123" s="6"/>
      <c r="R123" s="6"/>
      <c r="S123" s="6"/>
      <c r="T123" s="6"/>
      <c r="U123" s="6"/>
      <c r="V123" s="6"/>
      <c r="W123" s="6"/>
      <c r="X123" s="6"/>
      <c r="Y123" s="6"/>
      <c r="Z123" s="6"/>
      <c r="AA123" s="6"/>
      <c r="AB123" s="6"/>
    </row>
    <row r="124" spans="1:28" ht="12.75" customHeight="1">
      <c r="A124" s="5"/>
      <c r="B124" s="6"/>
      <c r="C124" s="5"/>
      <c r="D124" s="6"/>
      <c r="E124" s="6"/>
      <c r="F124" s="6"/>
      <c r="G124" s="6"/>
      <c r="H124" s="6"/>
      <c r="I124" s="5"/>
      <c r="J124" s="6"/>
      <c r="K124" s="6"/>
      <c r="L124" s="6"/>
      <c r="M124" s="6"/>
      <c r="N124" s="6"/>
      <c r="O124" s="6"/>
      <c r="P124" s="6"/>
      <c r="Q124" s="6"/>
      <c r="R124" s="6"/>
      <c r="S124" s="6"/>
      <c r="T124" s="6"/>
      <c r="U124" s="6"/>
      <c r="V124" s="6"/>
      <c r="W124" s="6"/>
      <c r="X124" s="6"/>
      <c r="Y124" s="6"/>
      <c r="Z124" s="6"/>
      <c r="AA124" s="6"/>
      <c r="AB124" s="6"/>
    </row>
    <row r="125" spans="1:28" ht="12.75" customHeight="1">
      <c r="A125" s="5"/>
      <c r="B125" s="6"/>
      <c r="C125" s="5"/>
      <c r="D125" s="6"/>
      <c r="E125" s="6"/>
      <c r="F125" s="6"/>
      <c r="G125" s="6"/>
      <c r="H125" s="6"/>
      <c r="I125" s="5"/>
      <c r="J125" s="6"/>
      <c r="K125" s="6"/>
      <c r="L125" s="6"/>
      <c r="M125" s="6"/>
      <c r="N125" s="6"/>
      <c r="O125" s="6"/>
      <c r="P125" s="6"/>
      <c r="Q125" s="6"/>
      <c r="R125" s="6"/>
      <c r="S125" s="6"/>
      <c r="T125" s="6"/>
      <c r="U125" s="6"/>
      <c r="V125" s="6"/>
      <c r="W125" s="6"/>
      <c r="X125" s="6"/>
      <c r="Y125" s="6"/>
      <c r="Z125" s="6"/>
      <c r="AA125" s="6"/>
      <c r="AB125" s="6"/>
    </row>
    <row r="126" spans="1:28" ht="12.75" customHeight="1">
      <c r="A126" s="5"/>
      <c r="B126" s="6"/>
      <c r="C126" s="5"/>
      <c r="D126" s="6"/>
      <c r="E126" s="6"/>
      <c r="F126" s="6"/>
      <c r="G126" s="6"/>
      <c r="H126" s="6"/>
      <c r="I126" s="5"/>
      <c r="J126" s="6"/>
      <c r="K126" s="6"/>
      <c r="L126" s="6"/>
      <c r="M126" s="6"/>
      <c r="N126" s="6"/>
      <c r="O126" s="6"/>
      <c r="P126" s="6"/>
      <c r="Q126" s="6"/>
      <c r="R126" s="6"/>
      <c r="S126" s="6"/>
      <c r="T126" s="6"/>
      <c r="U126" s="6"/>
      <c r="V126" s="6"/>
      <c r="W126" s="6"/>
      <c r="X126" s="6"/>
      <c r="Y126" s="6"/>
      <c r="Z126" s="6"/>
      <c r="AA126" s="6"/>
      <c r="AB126" s="6"/>
    </row>
    <row r="127" spans="1:28" ht="12.75" customHeight="1">
      <c r="A127" s="5"/>
      <c r="B127" s="6"/>
      <c r="C127" s="5"/>
      <c r="D127" s="6"/>
      <c r="E127" s="6"/>
      <c r="F127" s="6"/>
      <c r="G127" s="6"/>
      <c r="H127" s="6"/>
      <c r="I127" s="5"/>
      <c r="J127" s="6"/>
      <c r="K127" s="6"/>
      <c r="L127" s="6"/>
      <c r="M127" s="6"/>
      <c r="N127" s="6"/>
      <c r="O127" s="6"/>
      <c r="P127" s="6"/>
      <c r="Q127" s="6"/>
      <c r="R127" s="6"/>
      <c r="S127" s="6"/>
      <c r="T127" s="6"/>
      <c r="U127" s="6"/>
      <c r="V127" s="6"/>
      <c r="W127" s="6"/>
      <c r="X127" s="6"/>
      <c r="Y127" s="6"/>
      <c r="Z127" s="6"/>
      <c r="AA127" s="6"/>
      <c r="AB127" s="6"/>
    </row>
    <row r="128" spans="1:28" ht="12.75" customHeight="1">
      <c r="A128" s="5"/>
      <c r="B128" s="6"/>
      <c r="C128" s="5"/>
      <c r="D128" s="6"/>
      <c r="E128" s="6"/>
      <c r="F128" s="6"/>
      <c r="G128" s="6"/>
      <c r="H128" s="6"/>
      <c r="I128" s="5"/>
      <c r="J128" s="6"/>
      <c r="K128" s="6"/>
      <c r="L128" s="6"/>
      <c r="M128" s="6"/>
      <c r="N128" s="6"/>
      <c r="O128" s="6"/>
      <c r="P128" s="6"/>
      <c r="Q128" s="6"/>
      <c r="R128" s="6"/>
      <c r="S128" s="6"/>
      <c r="T128" s="6"/>
      <c r="U128" s="6"/>
      <c r="V128" s="6"/>
      <c r="W128" s="6"/>
      <c r="X128" s="6"/>
      <c r="Y128" s="6"/>
      <c r="Z128" s="6"/>
      <c r="AA128" s="6"/>
      <c r="AB128" s="6"/>
    </row>
    <row r="129" spans="1:28" ht="12.75" customHeight="1">
      <c r="A129" s="5"/>
      <c r="B129" s="6"/>
      <c r="C129" s="5"/>
      <c r="D129" s="6"/>
      <c r="E129" s="6"/>
      <c r="F129" s="6"/>
      <c r="G129" s="6"/>
      <c r="H129" s="6"/>
      <c r="I129" s="5"/>
      <c r="J129" s="6"/>
      <c r="K129" s="6"/>
      <c r="L129" s="6"/>
      <c r="M129" s="6"/>
      <c r="N129" s="6"/>
      <c r="O129" s="6"/>
      <c r="P129" s="6"/>
      <c r="Q129" s="6"/>
      <c r="R129" s="6"/>
      <c r="S129" s="6"/>
      <c r="T129" s="6"/>
      <c r="U129" s="6"/>
      <c r="V129" s="6"/>
      <c r="W129" s="6"/>
      <c r="X129" s="6"/>
      <c r="Y129" s="6"/>
      <c r="Z129" s="6"/>
      <c r="AA129" s="6"/>
      <c r="AB129" s="6"/>
    </row>
    <row r="130" spans="1:28" ht="12.75" customHeight="1">
      <c r="A130" s="5"/>
      <c r="B130" s="6"/>
      <c r="C130" s="5"/>
      <c r="D130" s="6"/>
      <c r="E130" s="6"/>
      <c r="F130" s="6"/>
      <c r="G130" s="6"/>
      <c r="H130" s="6"/>
      <c r="I130" s="5"/>
      <c r="J130" s="6"/>
      <c r="K130" s="6"/>
      <c r="L130" s="6"/>
      <c r="M130" s="6"/>
      <c r="N130" s="6"/>
      <c r="O130" s="6"/>
      <c r="P130" s="6"/>
      <c r="Q130" s="6"/>
      <c r="R130" s="6"/>
      <c r="S130" s="6"/>
      <c r="T130" s="6"/>
      <c r="U130" s="6"/>
      <c r="V130" s="6"/>
      <c r="W130" s="6"/>
      <c r="X130" s="6"/>
      <c r="Y130" s="6"/>
      <c r="Z130" s="6"/>
      <c r="AA130" s="6"/>
      <c r="AB130" s="6"/>
    </row>
    <row r="131" spans="1:28" ht="12.75" customHeight="1">
      <c r="A131" s="5"/>
      <c r="B131" s="6"/>
      <c r="C131" s="5"/>
      <c r="D131" s="6"/>
      <c r="E131" s="6"/>
      <c r="F131" s="6"/>
      <c r="G131" s="6"/>
      <c r="H131" s="6"/>
      <c r="I131" s="5"/>
      <c r="J131" s="6"/>
      <c r="K131" s="6"/>
      <c r="L131" s="6"/>
      <c r="M131" s="6"/>
      <c r="N131" s="6"/>
      <c r="O131" s="6"/>
      <c r="P131" s="6"/>
      <c r="Q131" s="6"/>
      <c r="R131" s="6"/>
      <c r="S131" s="6"/>
      <c r="T131" s="6"/>
      <c r="U131" s="6"/>
      <c r="V131" s="6"/>
      <c r="W131" s="6"/>
      <c r="X131" s="6"/>
      <c r="Y131" s="6"/>
      <c r="Z131" s="6"/>
      <c r="AA131" s="6"/>
      <c r="AB131" s="6"/>
    </row>
    <row r="132" spans="1:28" ht="12.75" customHeight="1">
      <c r="A132" s="5"/>
      <c r="B132" s="6"/>
      <c r="C132" s="5"/>
      <c r="D132" s="6"/>
      <c r="E132" s="6"/>
      <c r="F132" s="6"/>
      <c r="G132" s="6"/>
      <c r="H132" s="6"/>
      <c r="I132" s="5"/>
      <c r="J132" s="6"/>
      <c r="K132" s="6"/>
      <c r="L132" s="6"/>
      <c r="M132" s="6"/>
      <c r="N132" s="6"/>
      <c r="O132" s="6"/>
      <c r="P132" s="6"/>
      <c r="Q132" s="6"/>
      <c r="R132" s="6"/>
      <c r="S132" s="6"/>
      <c r="T132" s="6"/>
      <c r="U132" s="6"/>
      <c r="V132" s="6"/>
      <c r="W132" s="6"/>
      <c r="X132" s="6"/>
      <c r="Y132" s="6"/>
      <c r="Z132" s="6"/>
      <c r="AA132" s="6"/>
      <c r="AB132" s="6"/>
    </row>
    <row r="133" spans="1:28" ht="12.75" customHeight="1">
      <c r="A133" s="5"/>
      <c r="B133" s="6"/>
      <c r="C133" s="5"/>
      <c r="D133" s="6"/>
      <c r="E133" s="6"/>
      <c r="F133" s="6"/>
      <c r="G133" s="6"/>
      <c r="H133" s="6"/>
      <c r="I133" s="5"/>
      <c r="J133" s="6"/>
      <c r="K133" s="6"/>
      <c r="L133" s="6"/>
      <c r="M133" s="6"/>
      <c r="N133" s="6"/>
      <c r="O133" s="6"/>
      <c r="P133" s="6"/>
      <c r="Q133" s="6"/>
      <c r="R133" s="6"/>
      <c r="S133" s="6"/>
      <c r="T133" s="6"/>
      <c r="U133" s="6"/>
      <c r="V133" s="6"/>
      <c r="W133" s="6"/>
      <c r="X133" s="6"/>
      <c r="Y133" s="6"/>
      <c r="Z133" s="6"/>
      <c r="AA133" s="6"/>
      <c r="AB133" s="6"/>
    </row>
    <row r="134" spans="1:28" ht="12.75" customHeight="1">
      <c r="A134" s="5"/>
      <c r="B134" s="6"/>
      <c r="C134" s="5"/>
      <c r="D134" s="6"/>
      <c r="E134" s="6"/>
      <c r="F134" s="6"/>
      <c r="G134" s="6"/>
      <c r="H134" s="6"/>
      <c r="I134" s="5"/>
      <c r="J134" s="6"/>
      <c r="K134" s="6"/>
      <c r="L134" s="6"/>
      <c r="M134" s="6"/>
      <c r="N134" s="6"/>
      <c r="O134" s="6"/>
      <c r="P134" s="6"/>
      <c r="Q134" s="6"/>
      <c r="R134" s="6"/>
      <c r="S134" s="6"/>
      <c r="T134" s="6"/>
      <c r="U134" s="6"/>
      <c r="V134" s="6"/>
      <c r="W134" s="6"/>
      <c r="X134" s="6"/>
      <c r="Y134" s="6"/>
      <c r="Z134" s="6"/>
      <c r="AA134" s="6"/>
      <c r="AB134" s="6"/>
    </row>
    <row r="135" spans="1:28" ht="12.75" customHeight="1">
      <c r="A135" s="5"/>
      <c r="B135" s="6"/>
      <c r="C135" s="5"/>
      <c r="D135" s="6"/>
      <c r="E135" s="6"/>
      <c r="F135" s="6"/>
      <c r="G135" s="6"/>
      <c r="H135" s="6"/>
      <c r="I135" s="5"/>
      <c r="J135" s="6"/>
      <c r="K135" s="6"/>
      <c r="L135" s="6"/>
      <c r="M135" s="6"/>
      <c r="N135" s="6"/>
      <c r="O135" s="6"/>
      <c r="P135" s="6"/>
      <c r="Q135" s="6"/>
      <c r="R135" s="6"/>
      <c r="S135" s="6"/>
      <c r="T135" s="6"/>
      <c r="U135" s="6"/>
      <c r="V135" s="6"/>
      <c r="W135" s="6"/>
      <c r="X135" s="6"/>
      <c r="Y135" s="6"/>
      <c r="Z135" s="6"/>
      <c r="AA135" s="6"/>
      <c r="AB135" s="6"/>
    </row>
    <row r="136" spans="1:28" ht="12.75" customHeight="1">
      <c r="A136" s="5"/>
      <c r="B136" s="6"/>
      <c r="C136" s="5"/>
      <c r="D136" s="6"/>
      <c r="E136" s="6"/>
      <c r="F136" s="6"/>
      <c r="G136" s="6"/>
      <c r="H136" s="6"/>
      <c r="I136" s="5"/>
      <c r="J136" s="6"/>
      <c r="K136" s="6"/>
      <c r="L136" s="6"/>
      <c r="M136" s="6"/>
      <c r="N136" s="6"/>
      <c r="O136" s="6"/>
      <c r="P136" s="6"/>
      <c r="Q136" s="6"/>
      <c r="R136" s="6"/>
      <c r="S136" s="6"/>
      <c r="T136" s="6"/>
      <c r="U136" s="6"/>
      <c r="V136" s="6"/>
      <c r="W136" s="6"/>
      <c r="X136" s="6"/>
      <c r="Y136" s="6"/>
      <c r="Z136" s="6"/>
      <c r="AA136" s="6"/>
      <c r="AB136" s="6"/>
    </row>
    <row r="137" spans="1:28" ht="12.75" customHeight="1">
      <c r="A137" s="5"/>
      <c r="B137" s="6"/>
      <c r="C137" s="5"/>
      <c r="D137" s="6"/>
      <c r="E137" s="6"/>
      <c r="F137" s="6"/>
      <c r="G137" s="6"/>
      <c r="H137" s="6"/>
      <c r="I137" s="5"/>
      <c r="J137" s="6"/>
      <c r="K137" s="6"/>
      <c r="L137" s="6"/>
      <c r="M137" s="6"/>
      <c r="N137" s="6"/>
      <c r="O137" s="6"/>
      <c r="P137" s="6"/>
      <c r="Q137" s="6"/>
      <c r="R137" s="6"/>
      <c r="S137" s="6"/>
      <c r="T137" s="6"/>
      <c r="U137" s="6"/>
      <c r="V137" s="6"/>
      <c r="W137" s="6"/>
      <c r="X137" s="6"/>
      <c r="Y137" s="6"/>
      <c r="Z137" s="6"/>
      <c r="AA137" s="6"/>
      <c r="AB137" s="6"/>
    </row>
    <row r="138" spans="1:28" ht="12.75" customHeight="1">
      <c r="A138" s="5"/>
      <c r="B138" s="6"/>
      <c r="C138" s="5"/>
      <c r="D138" s="6"/>
      <c r="E138" s="6"/>
      <c r="F138" s="6"/>
      <c r="G138" s="6"/>
      <c r="H138" s="6"/>
      <c r="I138" s="5"/>
      <c r="J138" s="6"/>
      <c r="K138" s="6"/>
      <c r="L138" s="6"/>
      <c r="M138" s="6"/>
      <c r="N138" s="6"/>
      <c r="O138" s="6"/>
      <c r="P138" s="6"/>
      <c r="Q138" s="6"/>
      <c r="R138" s="6"/>
      <c r="S138" s="6"/>
      <c r="T138" s="6"/>
      <c r="U138" s="6"/>
      <c r="V138" s="6"/>
      <c r="W138" s="6"/>
      <c r="X138" s="6"/>
      <c r="Y138" s="6"/>
      <c r="Z138" s="6"/>
      <c r="AA138" s="6"/>
      <c r="AB138" s="6"/>
    </row>
    <row r="139" spans="1:28" ht="12.75" customHeight="1">
      <c r="A139" s="5"/>
      <c r="B139" s="6"/>
      <c r="C139" s="5"/>
      <c r="D139" s="6"/>
      <c r="E139" s="6"/>
      <c r="F139" s="6"/>
      <c r="G139" s="6"/>
      <c r="H139" s="6"/>
      <c r="I139" s="5"/>
      <c r="J139" s="6"/>
      <c r="K139" s="6"/>
      <c r="L139" s="6"/>
      <c r="M139" s="6"/>
      <c r="N139" s="6"/>
      <c r="O139" s="6"/>
      <c r="P139" s="6"/>
      <c r="Q139" s="6"/>
      <c r="R139" s="6"/>
      <c r="S139" s="6"/>
      <c r="T139" s="6"/>
      <c r="U139" s="6"/>
      <c r="V139" s="6"/>
      <c r="W139" s="6"/>
      <c r="X139" s="6"/>
      <c r="Y139" s="6"/>
      <c r="Z139" s="6"/>
      <c r="AA139" s="6"/>
      <c r="AB139" s="6"/>
    </row>
    <row r="140" spans="1:28" ht="12.75" customHeight="1">
      <c r="A140" s="5"/>
      <c r="B140" s="6"/>
      <c r="C140" s="5"/>
      <c r="D140" s="6"/>
      <c r="E140" s="6"/>
      <c r="F140" s="6"/>
      <c r="G140" s="6"/>
      <c r="H140" s="6"/>
      <c r="I140" s="5"/>
      <c r="J140" s="6"/>
      <c r="K140" s="6"/>
      <c r="L140" s="6"/>
      <c r="M140" s="6"/>
      <c r="N140" s="6"/>
      <c r="O140" s="6"/>
      <c r="P140" s="6"/>
      <c r="Q140" s="6"/>
      <c r="R140" s="6"/>
      <c r="S140" s="6"/>
      <c r="T140" s="6"/>
      <c r="U140" s="6"/>
      <c r="V140" s="6"/>
      <c r="W140" s="6"/>
      <c r="X140" s="6"/>
      <c r="Y140" s="6"/>
      <c r="Z140" s="6"/>
      <c r="AA140" s="6"/>
      <c r="AB140" s="6"/>
    </row>
    <row r="141" spans="1:28" ht="12.75" customHeight="1">
      <c r="A141" s="5"/>
      <c r="B141" s="6"/>
      <c r="C141" s="5"/>
      <c r="D141" s="6"/>
      <c r="E141" s="6"/>
      <c r="F141" s="6"/>
      <c r="G141" s="6"/>
      <c r="H141" s="6"/>
      <c r="I141" s="5"/>
      <c r="J141" s="6"/>
      <c r="K141" s="6"/>
      <c r="L141" s="6"/>
      <c r="M141" s="6"/>
      <c r="N141" s="6"/>
      <c r="O141" s="6"/>
      <c r="P141" s="6"/>
      <c r="Q141" s="6"/>
      <c r="R141" s="6"/>
      <c r="S141" s="6"/>
      <c r="T141" s="6"/>
      <c r="U141" s="6"/>
      <c r="V141" s="6"/>
      <c r="W141" s="6"/>
      <c r="X141" s="6"/>
      <c r="Y141" s="6"/>
      <c r="Z141" s="6"/>
      <c r="AA141" s="6"/>
      <c r="AB141" s="6"/>
    </row>
    <row r="142" spans="1:28" ht="12.75" customHeight="1">
      <c r="A142" s="5"/>
      <c r="B142" s="6"/>
      <c r="C142" s="5"/>
      <c r="D142" s="6"/>
      <c r="E142" s="6"/>
      <c r="F142" s="6"/>
      <c r="G142" s="6"/>
      <c r="H142" s="6"/>
      <c r="I142" s="5"/>
      <c r="J142" s="6"/>
      <c r="K142" s="6"/>
      <c r="L142" s="6"/>
      <c r="M142" s="6"/>
      <c r="N142" s="6"/>
      <c r="O142" s="6"/>
      <c r="P142" s="6"/>
      <c r="Q142" s="6"/>
      <c r="R142" s="6"/>
      <c r="S142" s="6"/>
      <c r="T142" s="6"/>
      <c r="U142" s="6"/>
      <c r="V142" s="6"/>
      <c r="W142" s="6"/>
      <c r="X142" s="6"/>
      <c r="Y142" s="6"/>
      <c r="Z142" s="6"/>
      <c r="AA142" s="6"/>
      <c r="AB142" s="6"/>
    </row>
    <row r="143" spans="1:28" ht="12.75" customHeight="1">
      <c r="A143" s="5"/>
      <c r="B143" s="6"/>
      <c r="C143" s="5"/>
      <c r="D143" s="6"/>
      <c r="E143" s="6"/>
      <c r="F143" s="6"/>
      <c r="G143" s="6"/>
      <c r="H143" s="6"/>
      <c r="I143" s="5"/>
      <c r="J143" s="6"/>
      <c r="K143" s="6"/>
      <c r="L143" s="6"/>
      <c r="M143" s="6"/>
      <c r="N143" s="6"/>
      <c r="O143" s="6"/>
      <c r="P143" s="6"/>
      <c r="Q143" s="6"/>
      <c r="R143" s="6"/>
      <c r="S143" s="6"/>
      <c r="T143" s="6"/>
      <c r="U143" s="6"/>
      <c r="V143" s="6"/>
      <c r="W143" s="6"/>
      <c r="X143" s="6"/>
      <c r="Y143" s="6"/>
      <c r="Z143" s="6"/>
      <c r="AA143" s="6"/>
      <c r="AB143" s="6"/>
    </row>
    <row r="144" spans="1:28" ht="12.75" customHeight="1">
      <c r="A144" s="5"/>
      <c r="B144" s="6"/>
      <c r="C144" s="5"/>
      <c r="D144" s="6"/>
      <c r="E144" s="6"/>
      <c r="F144" s="6"/>
      <c r="G144" s="6"/>
      <c r="H144" s="6"/>
      <c r="I144" s="5"/>
      <c r="J144" s="6"/>
      <c r="K144" s="6"/>
      <c r="L144" s="6"/>
      <c r="M144" s="6"/>
      <c r="N144" s="6"/>
      <c r="O144" s="6"/>
      <c r="P144" s="6"/>
      <c r="Q144" s="6"/>
      <c r="R144" s="6"/>
      <c r="S144" s="6"/>
      <c r="T144" s="6"/>
      <c r="U144" s="6"/>
      <c r="V144" s="6"/>
      <c r="W144" s="6"/>
      <c r="X144" s="6"/>
      <c r="Y144" s="6"/>
      <c r="Z144" s="6"/>
      <c r="AA144" s="6"/>
      <c r="AB144" s="6"/>
    </row>
    <row r="145" spans="1:28" ht="12.75" customHeight="1">
      <c r="A145" s="5"/>
      <c r="B145" s="6"/>
      <c r="C145" s="5"/>
      <c r="D145" s="6"/>
      <c r="E145" s="6"/>
      <c r="F145" s="6"/>
      <c r="G145" s="6"/>
      <c r="H145" s="6"/>
      <c r="I145" s="5"/>
      <c r="J145" s="6"/>
      <c r="K145" s="6"/>
      <c r="L145" s="6"/>
      <c r="M145" s="6"/>
      <c r="N145" s="6"/>
      <c r="O145" s="6"/>
      <c r="P145" s="6"/>
      <c r="Q145" s="6"/>
      <c r="R145" s="6"/>
      <c r="S145" s="6"/>
      <c r="T145" s="6"/>
      <c r="U145" s="6"/>
      <c r="V145" s="6"/>
      <c r="W145" s="6"/>
      <c r="X145" s="6"/>
      <c r="Y145" s="6"/>
      <c r="Z145" s="6"/>
      <c r="AA145" s="6"/>
      <c r="AB145" s="6"/>
    </row>
    <row r="146" spans="1:28" ht="12.75" customHeight="1">
      <c r="A146" s="5"/>
      <c r="B146" s="6"/>
      <c r="C146" s="5"/>
      <c r="D146" s="6"/>
      <c r="E146" s="6"/>
      <c r="F146" s="6"/>
      <c r="G146" s="6"/>
      <c r="H146" s="6"/>
      <c r="I146" s="5"/>
      <c r="J146" s="6"/>
      <c r="K146" s="6"/>
      <c r="L146" s="6"/>
      <c r="M146" s="6"/>
      <c r="N146" s="6"/>
      <c r="O146" s="6"/>
      <c r="P146" s="6"/>
      <c r="Q146" s="6"/>
      <c r="R146" s="6"/>
      <c r="S146" s="6"/>
      <c r="T146" s="6"/>
      <c r="U146" s="6"/>
      <c r="V146" s="6"/>
      <c r="W146" s="6"/>
      <c r="X146" s="6"/>
      <c r="Y146" s="6"/>
      <c r="Z146" s="6"/>
      <c r="AA146" s="6"/>
      <c r="AB146" s="6"/>
    </row>
    <row r="147" spans="1:28" ht="12.75" customHeight="1">
      <c r="A147" s="5"/>
      <c r="B147" s="6"/>
      <c r="C147" s="5"/>
      <c r="D147" s="6"/>
      <c r="E147" s="6"/>
      <c r="F147" s="6"/>
      <c r="G147" s="6"/>
      <c r="H147" s="6"/>
      <c r="I147" s="5"/>
      <c r="J147" s="6"/>
      <c r="K147" s="6"/>
      <c r="L147" s="6"/>
      <c r="M147" s="6"/>
      <c r="N147" s="6"/>
      <c r="O147" s="6"/>
      <c r="P147" s="6"/>
      <c r="Q147" s="6"/>
      <c r="R147" s="6"/>
      <c r="S147" s="6"/>
      <c r="T147" s="6"/>
      <c r="U147" s="6"/>
      <c r="V147" s="6"/>
      <c r="W147" s="6"/>
      <c r="X147" s="6"/>
      <c r="Y147" s="6"/>
      <c r="Z147" s="6"/>
      <c r="AA147" s="6"/>
      <c r="AB147" s="6"/>
    </row>
    <row r="148" spans="1:28" ht="12.75" customHeight="1">
      <c r="A148" s="5"/>
      <c r="B148" s="6"/>
      <c r="C148" s="5"/>
      <c r="D148" s="6"/>
      <c r="E148" s="6"/>
      <c r="F148" s="6"/>
      <c r="G148" s="6"/>
      <c r="H148" s="6"/>
      <c r="I148" s="5"/>
      <c r="J148" s="6"/>
      <c r="K148" s="6"/>
      <c r="L148" s="6"/>
      <c r="M148" s="6"/>
      <c r="N148" s="6"/>
      <c r="O148" s="6"/>
      <c r="P148" s="6"/>
      <c r="Q148" s="6"/>
      <c r="R148" s="6"/>
      <c r="S148" s="6"/>
      <c r="T148" s="6"/>
      <c r="U148" s="6"/>
      <c r="V148" s="6"/>
      <c r="W148" s="6"/>
      <c r="X148" s="6"/>
      <c r="Y148" s="6"/>
      <c r="Z148" s="6"/>
      <c r="AA148" s="6"/>
      <c r="AB148" s="6"/>
    </row>
    <row r="149" spans="1:28" ht="12.75" customHeight="1">
      <c r="A149" s="5"/>
      <c r="B149" s="6"/>
      <c r="C149" s="5"/>
      <c r="D149" s="6"/>
      <c r="E149" s="6"/>
      <c r="F149" s="6"/>
      <c r="G149" s="6"/>
      <c r="H149" s="6"/>
      <c r="I149" s="5"/>
      <c r="J149" s="6"/>
      <c r="K149" s="6"/>
      <c r="L149" s="6"/>
      <c r="M149" s="6"/>
      <c r="N149" s="6"/>
      <c r="O149" s="6"/>
      <c r="P149" s="6"/>
      <c r="Q149" s="6"/>
      <c r="R149" s="6"/>
      <c r="S149" s="6"/>
      <c r="T149" s="6"/>
      <c r="U149" s="6"/>
      <c r="V149" s="6"/>
      <c r="W149" s="6"/>
      <c r="X149" s="6"/>
      <c r="Y149" s="6"/>
      <c r="Z149" s="6"/>
      <c r="AA149" s="6"/>
      <c r="AB149" s="6"/>
    </row>
    <row r="150" spans="1:28" ht="12.75" customHeight="1">
      <c r="A150" s="5"/>
      <c r="B150" s="6"/>
      <c r="C150" s="5"/>
      <c r="D150" s="6"/>
      <c r="E150" s="6"/>
      <c r="F150" s="6"/>
      <c r="G150" s="6"/>
      <c r="H150" s="6"/>
      <c r="I150" s="5"/>
      <c r="J150" s="6"/>
      <c r="K150" s="6"/>
      <c r="L150" s="6"/>
      <c r="M150" s="6"/>
      <c r="N150" s="6"/>
      <c r="O150" s="6"/>
      <c r="P150" s="6"/>
      <c r="Q150" s="6"/>
      <c r="R150" s="6"/>
      <c r="S150" s="6"/>
      <c r="T150" s="6"/>
      <c r="U150" s="6"/>
      <c r="V150" s="6"/>
      <c r="W150" s="6"/>
      <c r="X150" s="6"/>
      <c r="Y150" s="6"/>
      <c r="Z150" s="6"/>
      <c r="AA150" s="6"/>
      <c r="AB150" s="6"/>
    </row>
    <row r="151" spans="1:28" ht="12.75" customHeight="1">
      <c r="A151" s="5"/>
      <c r="B151" s="6"/>
      <c r="C151" s="5"/>
      <c r="D151" s="6"/>
      <c r="E151" s="6"/>
      <c r="F151" s="6"/>
      <c r="G151" s="6"/>
      <c r="H151" s="6"/>
      <c r="I151" s="5"/>
      <c r="J151" s="6"/>
      <c r="K151" s="6"/>
      <c r="L151" s="6"/>
      <c r="M151" s="6"/>
      <c r="N151" s="6"/>
      <c r="O151" s="6"/>
      <c r="P151" s="6"/>
      <c r="Q151" s="6"/>
      <c r="R151" s="6"/>
      <c r="S151" s="6"/>
      <c r="T151" s="6"/>
      <c r="U151" s="6"/>
      <c r="V151" s="6"/>
      <c r="W151" s="6"/>
      <c r="X151" s="6"/>
      <c r="Y151" s="6"/>
      <c r="Z151" s="6"/>
      <c r="AA151" s="6"/>
      <c r="AB151" s="6"/>
    </row>
    <row r="152" spans="1:28" ht="12.75" customHeight="1">
      <c r="A152" s="5"/>
      <c r="B152" s="6"/>
      <c r="C152" s="5"/>
      <c r="D152" s="6"/>
      <c r="E152" s="6"/>
      <c r="F152" s="6"/>
      <c r="G152" s="6"/>
      <c r="H152" s="6"/>
      <c r="I152" s="5"/>
      <c r="J152" s="6"/>
      <c r="K152" s="6"/>
      <c r="L152" s="6"/>
      <c r="M152" s="6"/>
      <c r="N152" s="6"/>
      <c r="O152" s="6"/>
      <c r="P152" s="6"/>
      <c r="Q152" s="6"/>
      <c r="R152" s="6"/>
      <c r="S152" s="6"/>
      <c r="T152" s="6"/>
      <c r="U152" s="6"/>
      <c r="V152" s="6"/>
      <c r="W152" s="6"/>
      <c r="X152" s="6"/>
      <c r="Y152" s="6"/>
      <c r="Z152" s="6"/>
      <c r="AA152" s="6"/>
      <c r="AB152" s="6"/>
    </row>
    <row r="153" spans="1:28" ht="12.75" customHeight="1">
      <c r="A153" s="5"/>
      <c r="B153" s="6"/>
      <c r="C153" s="5"/>
      <c r="D153" s="6"/>
      <c r="E153" s="6"/>
      <c r="F153" s="6"/>
      <c r="G153" s="6"/>
      <c r="H153" s="6"/>
      <c r="I153" s="5"/>
      <c r="J153" s="6"/>
      <c r="K153" s="6"/>
      <c r="L153" s="6"/>
      <c r="M153" s="6"/>
      <c r="N153" s="6"/>
      <c r="O153" s="6"/>
      <c r="P153" s="6"/>
      <c r="Q153" s="6"/>
      <c r="R153" s="6"/>
      <c r="S153" s="6"/>
      <c r="T153" s="6"/>
      <c r="U153" s="6"/>
      <c r="V153" s="6"/>
      <c r="W153" s="6"/>
      <c r="X153" s="6"/>
      <c r="Y153" s="6"/>
      <c r="Z153" s="6"/>
      <c r="AA153" s="6"/>
      <c r="AB153" s="6"/>
    </row>
    <row r="154" spans="1:28" ht="12.75" customHeight="1">
      <c r="A154" s="5"/>
      <c r="B154" s="6"/>
      <c r="C154" s="5"/>
      <c r="D154" s="6"/>
      <c r="E154" s="6"/>
      <c r="F154" s="6"/>
      <c r="G154" s="6"/>
      <c r="H154" s="6"/>
      <c r="I154" s="5"/>
      <c r="J154" s="6"/>
      <c r="K154" s="6"/>
      <c r="L154" s="6"/>
      <c r="M154" s="6"/>
      <c r="N154" s="6"/>
      <c r="O154" s="6"/>
      <c r="P154" s="6"/>
      <c r="Q154" s="6"/>
      <c r="R154" s="6"/>
      <c r="S154" s="6"/>
      <c r="T154" s="6"/>
      <c r="U154" s="6"/>
      <c r="V154" s="6"/>
      <c r="W154" s="6"/>
      <c r="X154" s="6"/>
      <c r="Y154" s="6"/>
      <c r="Z154" s="6"/>
      <c r="AA154" s="6"/>
      <c r="AB154" s="6"/>
    </row>
    <row r="155" spans="1:28" ht="12.75" customHeight="1">
      <c r="A155" s="5"/>
      <c r="B155" s="6"/>
      <c r="C155" s="5"/>
      <c r="D155" s="6"/>
      <c r="E155" s="6"/>
      <c r="F155" s="6"/>
      <c r="G155" s="6"/>
      <c r="H155" s="6"/>
      <c r="I155" s="5"/>
      <c r="J155" s="6"/>
      <c r="K155" s="6"/>
      <c r="L155" s="6"/>
      <c r="M155" s="6"/>
      <c r="N155" s="6"/>
      <c r="O155" s="6"/>
      <c r="P155" s="6"/>
      <c r="Q155" s="6"/>
      <c r="R155" s="6"/>
      <c r="S155" s="6"/>
      <c r="T155" s="6"/>
      <c r="U155" s="6"/>
      <c r="V155" s="6"/>
      <c r="W155" s="6"/>
      <c r="X155" s="6"/>
      <c r="Y155" s="6"/>
      <c r="Z155" s="6"/>
      <c r="AA155" s="6"/>
      <c r="AB155" s="6"/>
    </row>
    <row r="156" spans="1:28" ht="12.75" customHeight="1">
      <c r="A156" s="5"/>
      <c r="B156" s="6"/>
      <c r="C156" s="5"/>
      <c r="D156" s="6"/>
      <c r="E156" s="6"/>
      <c r="F156" s="6"/>
      <c r="G156" s="6"/>
      <c r="H156" s="6"/>
      <c r="I156" s="5"/>
      <c r="J156" s="6"/>
      <c r="K156" s="6"/>
      <c r="L156" s="6"/>
      <c r="M156" s="6"/>
      <c r="N156" s="6"/>
      <c r="O156" s="6"/>
      <c r="P156" s="6"/>
      <c r="Q156" s="6"/>
      <c r="R156" s="6"/>
      <c r="S156" s="6"/>
      <c r="T156" s="6"/>
      <c r="U156" s="6"/>
      <c r="V156" s="6"/>
      <c r="W156" s="6"/>
      <c r="X156" s="6"/>
      <c r="Y156" s="6"/>
      <c r="Z156" s="6"/>
      <c r="AA156" s="6"/>
      <c r="AB156" s="6"/>
    </row>
    <row r="157" spans="1:28" ht="12.75" customHeight="1">
      <c r="A157" s="5"/>
      <c r="B157" s="6"/>
      <c r="C157" s="5"/>
      <c r="D157" s="6"/>
      <c r="E157" s="6"/>
      <c r="F157" s="6"/>
      <c r="G157" s="6"/>
      <c r="H157" s="6"/>
      <c r="I157" s="5"/>
      <c r="J157" s="6"/>
      <c r="K157" s="6"/>
      <c r="L157" s="6"/>
      <c r="M157" s="6"/>
      <c r="N157" s="6"/>
      <c r="O157" s="6"/>
      <c r="P157" s="6"/>
      <c r="Q157" s="6"/>
      <c r="R157" s="6"/>
      <c r="S157" s="6"/>
      <c r="T157" s="6"/>
      <c r="U157" s="6"/>
      <c r="V157" s="6"/>
      <c r="W157" s="6"/>
      <c r="X157" s="6"/>
      <c r="Y157" s="6"/>
      <c r="Z157" s="6"/>
      <c r="AA157" s="6"/>
      <c r="AB157" s="6"/>
    </row>
    <row r="158" spans="1:28" ht="12.75" customHeight="1">
      <c r="A158" s="5"/>
      <c r="B158" s="6"/>
      <c r="C158" s="5"/>
      <c r="D158" s="6"/>
      <c r="E158" s="6"/>
      <c r="F158" s="6"/>
      <c r="G158" s="6"/>
      <c r="H158" s="6"/>
      <c r="I158" s="5"/>
      <c r="J158" s="6"/>
      <c r="K158" s="6"/>
      <c r="L158" s="6"/>
      <c r="M158" s="6"/>
      <c r="N158" s="6"/>
      <c r="O158" s="6"/>
      <c r="P158" s="6"/>
      <c r="Q158" s="6"/>
      <c r="R158" s="6"/>
      <c r="S158" s="6"/>
      <c r="T158" s="6"/>
      <c r="U158" s="6"/>
      <c r="V158" s="6"/>
      <c r="W158" s="6"/>
      <c r="X158" s="6"/>
      <c r="Y158" s="6"/>
      <c r="Z158" s="6"/>
      <c r="AA158" s="6"/>
      <c r="AB158" s="6"/>
    </row>
    <row r="159" spans="1:28" ht="12.75" customHeight="1">
      <c r="A159" s="5"/>
      <c r="B159" s="6"/>
      <c r="C159" s="5"/>
      <c r="D159" s="6"/>
      <c r="E159" s="6"/>
      <c r="F159" s="6"/>
      <c r="G159" s="6"/>
      <c r="H159" s="6"/>
      <c r="I159" s="5"/>
      <c r="J159" s="6"/>
      <c r="K159" s="6"/>
      <c r="L159" s="6"/>
      <c r="M159" s="6"/>
      <c r="N159" s="6"/>
      <c r="O159" s="6"/>
      <c r="P159" s="6"/>
      <c r="Q159" s="6"/>
      <c r="R159" s="6"/>
      <c r="S159" s="6"/>
      <c r="T159" s="6"/>
      <c r="U159" s="6"/>
      <c r="V159" s="6"/>
      <c r="W159" s="6"/>
      <c r="X159" s="6"/>
      <c r="Y159" s="6"/>
      <c r="Z159" s="6"/>
      <c r="AA159" s="6"/>
      <c r="AB159" s="6"/>
    </row>
    <row r="160" spans="1:28" ht="12.75" customHeight="1">
      <c r="A160" s="5"/>
      <c r="B160" s="6"/>
      <c r="C160" s="5"/>
      <c r="D160" s="6"/>
      <c r="E160" s="6"/>
      <c r="F160" s="6"/>
      <c r="G160" s="6"/>
      <c r="H160" s="6"/>
      <c r="I160" s="5"/>
      <c r="J160" s="6"/>
      <c r="K160" s="6"/>
      <c r="L160" s="6"/>
      <c r="M160" s="6"/>
      <c r="N160" s="6"/>
      <c r="O160" s="6"/>
      <c r="P160" s="6"/>
      <c r="Q160" s="6"/>
      <c r="R160" s="6"/>
      <c r="S160" s="6"/>
      <c r="T160" s="6"/>
      <c r="U160" s="6"/>
      <c r="V160" s="6"/>
      <c r="W160" s="6"/>
      <c r="X160" s="6"/>
      <c r="Y160" s="6"/>
      <c r="Z160" s="6"/>
      <c r="AA160" s="6"/>
      <c r="AB160" s="6"/>
    </row>
    <row r="161" spans="1:28" ht="12.75" customHeight="1">
      <c r="A161" s="5"/>
      <c r="B161" s="6"/>
      <c r="C161" s="5"/>
      <c r="D161" s="6"/>
      <c r="E161" s="6"/>
      <c r="F161" s="6"/>
      <c r="G161" s="6"/>
      <c r="H161" s="6"/>
      <c r="I161" s="5"/>
      <c r="J161" s="6"/>
      <c r="K161" s="6"/>
      <c r="L161" s="6"/>
      <c r="M161" s="6"/>
      <c r="N161" s="6"/>
      <c r="O161" s="6"/>
      <c r="P161" s="6"/>
      <c r="Q161" s="6"/>
      <c r="R161" s="6"/>
      <c r="S161" s="6"/>
      <c r="T161" s="6"/>
      <c r="U161" s="6"/>
      <c r="V161" s="6"/>
      <c r="W161" s="6"/>
      <c r="X161" s="6"/>
      <c r="Y161" s="6"/>
      <c r="Z161" s="6"/>
      <c r="AA161" s="6"/>
      <c r="AB161" s="6"/>
    </row>
    <row r="162" spans="1:28" ht="12.75" customHeight="1">
      <c r="A162" s="5"/>
      <c r="B162" s="6"/>
      <c r="C162" s="5"/>
      <c r="D162" s="6"/>
      <c r="E162" s="6"/>
      <c r="F162" s="6"/>
      <c r="G162" s="6"/>
      <c r="H162" s="6"/>
      <c r="I162" s="5"/>
      <c r="J162" s="6"/>
      <c r="K162" s="6"/>
      <c r="L162" s="6"/>
      <c r="M162" s="6"/>
      <c r="N162" s="6"/>
      <c r="O162" s="6"/>
      <c r="P162" s="6"/>
      <c r="Q162" s="6"/>
      <c r="R162" s="6"/>
      <c r="S162" s="6"/>
      <c r="T162" s="6"/>
      <c r="U162" s="6"/>
      <c r="V162" s="6"/>
      <c r="W162" s="6"/>
      <c r="X162" s="6"/>
      <c r="Y162" s="6"/>
      <c r="Z162" s="6"/>
      <c r="AA162" s="6"/>
      <c r="AB162" s="6"/>
    </row>
    <row r="163" spans="1:28" ht="12.75" customHeight="1">
      <c r="A163" s="5"/>
      <c r="B163" s="6"/>
      <c r="C163" s="5"/>
      <c r="D163" s="6"/>
      <c r="E163" s="6"/>
      <c r="F163" s="6"/>
      <c r="G163" s="6"/>
      <c r="H163" s="6"/>
      <c r="I163" s="5"/>
      <c r="J163" s="6"/>
      <c r="K163" s="6"/>
      <c r="L163" s="6"/>
      <c r="M163" s="6"/>
      <c r="N163" s="6"/>
      <c r="O163" s="6"/>
      <c r="P163" s="6"/>
      <c r="Q163" s="6"/>
      <c r="R163" s="6"/>
      <c r="S163" s="6"/>
      <c r="T163" s="6"/>
      <c r="U163" s="6"/>
      <c r="V163" s="6"/>
      <c r="W163" s="6"/>
      <c r="X163" s="6"/>
      <c r="Y163" s="6"/>
      <c r="Z163" s="6"/>
      <c r="AA163" s="6"/>
      <c r="AB163" s="6"/>
    </row>
    <row r="164" spans="1:28" ht="12.75" customHeight="1">
      <c r="A164" s="5"/>
      <c r="B164" s="6"/>
      <c r="C164" s="5"/>
      <c r="D164" s="6"/>
      <c r="E164" s="6"/>
      <c r="F164" s="6"/>
      <c r="G164" s="6"/>
      <c r="H164" s="6"/>
      <c r="I164" s="5"/>
      <c r="J164" s="6"/>
      <c r="K164" s="6"/>
      <c r="L164" s="6"/>
      <c r="M164" s="6"/>
      <c r="N164" s="6"/>
      <c r="O164" s="6"/>
      <c r="P164" s="6"/>
      <c r="Q164" s="6"/>
      <c r="R164" s="6"/>
      <c r="S164" s="6"/>
      <c r="T164" s="6"/>
      <c r="U164" s="6"/>
      <c r="V164" s="6"/>
      <c r="W164" s="6"/>
      <c r="X164" s="6"/>
      <c r="Y164" s="6"/>
      <c r="Z164" s="6"/>
      <c r="AA164" s="6"/>
      <c r="AB164" s="6"/>
    </row>
    <row r="165" spans="1:28" ht="12.75" customHeight="1">
      <c r="A165" s="5"/>
      <c r="B165" s="6"/>
      <c r="C165" s="5"/>
      <c r="D165" s="6"/>
      <c r="E165" s="6"/>
      <c r="F165" s="6"/>
      <c r="G165" s="6"/>
      <c r="H165" s="6"/>
      <c r="I165" s="5"/>
      <c r="J165" s="6"/>
      <c r="K165" s="6"/>
      <c r="L165" s="6"/>
      <c r="M165" s="6"/>
      <c r="N165" s="6"/>
      <c r="O165" s="6"/>
      <c r="P165" s="6"/>
      <c r="Q165" s="6"/>
      <c r="R165" s="6"/>
      <c r="S165" s="6"/>
      <c r="T165" s="6"/>
      <c r="U165" s="6"/>
      <c r="V165" s="6"/>
      <c r="W165" s="6"/>
      <c r="X165" s="6"/>
      <c r="Y165" s="6"/>
      <c r="Z165" s="6"/>
      <c r="AA165" s="6"/>
      <c r="AB165" s="6"/>
    </row>
    <row r="166" spans="1:28" ht="12.75" customHeight="1">
      <c r="A166" s="5"/>
      <c r="B166" s="6"/>
      <c r="C166" s="5"/>
      <c r="D166" s="6"/>
      <c r="E166" s="6"/>
      <c r="F166" s="6"/>
      <c r="G166" s="6"/>
      <c r="H166" s="6"/>
      <c r="I166" s="5"/>
      <c r="J166" s="6"/>
      <c r="K166" s="6"/>
      <c r="L166" s="6"/>
      <c r="M166" s="6"/>
      <c r="N166" s="6"/>
      <c r="O166" s="6"/>
      <c r="P166" s="6"/>
      <c r="Q166" s="6"/>
      <c r="R166" s="6"/>
      <c r="S166" s="6"/>
      <c r="T166" s="6"/>
      <c r="U166" s="6"/>
      <c r="V166" s="6"/>
      <c r="W166" s="6"/>
      <c r="X166" s="6"/>
      <c r="Y166" s="6"/>
      <c r="Z166" s="6"/>
      <c r="AA166" s="6"/>
      <c r="AB166" s="6"/>
    </row>
    <row r="167" spans="1:28" ht="12.75" customHeight="1">
      <c r="A167" s="5"/>
      <c r="B167" s="6"/>
      <c r="C167" s="5"/>
      <c r="D167" s="6"/>
      <c r="E167" s="6"/>
      <c r="F167" s="6"/>
      <c r="G167" s="6"/>
      <c r="H167" s="6"/>
      <c r="I167" s="5"/>
      <c r="J167" s="6"/>
      <c r="K167" s="6"/>
      <c r="L167" s="6"/>
      <c r="M167" s="6"/>
      <c r="N167" s="6"/>
      <c r="O167" s="6"/>
      <c r="P167" s="6"/>
      <c r="Q167" s="6"/>
      <c r="R167" s="6"/>
      <c r="S167" s="6"/>
      <c r="T167" s="6"/>
      <c r="U167" s="6"/>
      <c r="V167" s="6"/>
      <c r="W167" s="6"/>
      <c r="X167" s="6"/>
      <c r="Y167" s="6"/>
      <c r="Z167" s="6"/>
      <c r="AA167" s="6"/>
      <c r="AB167" s="6"/>
    </row>
    <row r="168" spans="1:28" ht="12.75" customHeight="1">
      <c r="A168" s="5"/>
      <c r="B168" s="6"/>
      <c r="C168" s="5"/>
      <c r="D168" s="6"/>
      <c r="E168" s="6"/>
      <c r="F168" s="6"/>
      <c r="G168" s="6"/>
      <c r="H168" s="6"/>
      <c r="I168" s="5"/>
      <c r="J168" s="6"/>
      <c r="K168" s="6"/>
      <c r="L168" s="6"/>
      <c r="M168" s="6"/>
      <c r="N168" s="6"/>
      <c r="O168" s="6"/>
      <c r="P168" s="6"/>
      <c r="Q168" s="6"/>
      <c r="R168" s="6"/>
      <c r="S168" s="6"/>
      <c r="T168" s="6"/>
      <c r="U168" s="6"/>
      <c r="V168" s="6"/>
      <c r="W168" s="6"/>
      <c r="X168" s="6"/>
      <c r="Y168" s="6"/>
      <c r="Z168" s="6"/>
      <c r="AA168" s="6"/>
      <c r="AB168" s="6"/>
    </row>
    <row r="169" spans="1:28" ht="12.75" customHeight="1">
      <c r="A169" s="5"/>
      <c r="B169" s="6"/>
      <c r="C169" s="5"/>
      <c r="D169" s="6"/>
      <c r="E169" s="6"/>
      <c r="F169" s="6"/>
      <c r="G169" s="6"/>
      <c r="H169" s="6"/>
      <c r="I169" s="5"/>
      <c r="J169" s="6"/>
      <c r="K169" s="6"/>
      <c r="L169" s="6"/>
      <c r="M169" s="6"/>
      <c r="N169" s="6"/>
      <c r="O169" s="6"/>
      <c r="P169" s="6"/>
      <c r="Q169" s="6"/>
      <c r="R169" s="6"/>
      <c r="S169" s="6"/>
      <c r="T169" s="6"/>
      <c r="U169" s="6"/>
      <c r="V169" s="6"/>
      <c r="W169" s="6"/>
      <c r="X169" s="6"/>
      <c r="Y169" s="6"/>
      <c r="Z169" s="6"/>
      <c r="AA169" s="6"/>
      <c r="AB169" s="6"/>
    </row>
    <row r="170" spans="1:28" ht="12.75" customHeight="1">
      <c r="A170" s="5"/>
      <c r="B170" s="6"/>
      <c r="C170" s="5"/>
      <c r="D170" s="6"/>
      <c r="E170" s="6"/>
      <c r="F170" s="6"/>
      <c r="G170" s="6"/>
      <c r="H170" s="6"/>
      <c r="I170" s="5"/>
      <c r="J170" s="6"/>
      <c r="K170" s="6"/>
      <c r="L170" s="6"/>
      <c r="M170" s="6"/>
      <c r="N170" s="6"/>
      <c r="O170" s="6"/>
      <c r="P170" s="6"/>
      <c r="Q170" s="6"/>
      <c r="R170" s="6"/>
      <c r="S170" s="6"/>
      <c r="T170" s="6"/>
      <c r="U170" s="6"/>
      <c r="V170" s="6"/>
      <c r="W170" s="6"/>
      <c r="X170" s="6"/>
      <c r="Y170" s="6"/>
      <c r="Z170" s="6"/>
      <c r="AA170" s="6"/>
      <c r="AB170" s="6"/>
    </row>
    <row r="171" spans="1:28" ht="12.75" customHeight="1">
      <c r="A171" s="5"/>
      <c r="B171" s="6"/>
      <c r="C171" s="5"/>
      <c r="D171" s="6"/>
      <c r="E171" s="6"/>
      <c r="F171" s="6"/>
      <c r="G171" s="6"/>
      <c r="H171" s="6"/>
      <c r="I171" s="5"/>
      <c r="J171" s="6"/>
      <c r="K171" s="6"/>
      <c r="L171" s="6"/>
      <c r="M171" s="6"/>
      <c r="N171" s="6"/>
      <c r="O171" s="6"/>
      <c r="P171" s="6"/>
      <c r="Q171" s="6"/>
      <c r="R171" s="6"/>
      <c r="S171" s="6"/>
      <c r="T171" s="6"/>
      <c r="U171" s="6"/>
      <c r="V171" s="6"/>
      <c r="W171" s="6"/>
      <c r="X171" s="6"/>
      <c r="Y171" s="6"/>
      <c r="Z171" s="6"/>
      <c r="AA171" s="6"/>
      <c r="AB171" s="6"/>
    </row>
    <row r="172" spans="1:28" ht="12.75" customHeight="1">
      <c r="A172" s="5"/>
      <c r="B172" s="6"/>
      <c r="C172" s="5"/>
      <c r="D172" s="6"/>
      <c r="E172" s="6"/>
      <c r="F172" s="6"/>
      <c r="G172" s="6"/>
      <c r="H172" s="6"/>
      <c r="I172" s="5"/>
      <c r="J172" s="6"/>
      <c r="K172" s="6"/>
      <c r="L172" s="6"/>
      <c r="M172" s="6"/>
      <c r="N172" s="6"/>
      <c r="O172" s="6"/>
      <c r="P172" s="6"/>
      <c r="Q172" s="6"/>
      <c r="R172" s="6"/>
      <c r="S172" s="6"/>
      <c r="T172" s="6"/>
      <c r="U172" s="6"/>
      <c r="V172" s="6"/>
      <c r="W172" s="6"/>
      <c r="X172" s="6"/>
      <c r="Y172" s="6"/>
      <c r="Z172" s="6"/>
      <c r="AA172" s="6"/>
      <c r="AB172" s="6"/>
    </row>
    <row r="173" spans="1:28" ht="12.75" customHeight="1">
      <c r="A173" s="5"/>
      <c r="B173" s="6"/>
      <c r="C173" s="5"/>
      <c r="D173" s="6"/>
      <c r="E173" s="6"/>
      <c r="F173" s="6"/>
      <c r="G173" s="6"/>
      <c r="H173" s="6"/>
      <c r="I173" s="5"/>
      <c r="J173" s="6"/>
      <c r="K173" s="6"/>
      <c r="L173" s="6"/>
      <c r="M173" s="6"/>
      <c r="N173" s="6"/>
      <c r="O173" s="6"/>
      <c r="P173" s="6"/>
      <c r="Q173" s="6"/>
      <c r="R173" s="6"/>
      <c r="S173" s="6"/>
      <c r="T173" s="6"/>
      <c r="U173" s="6"/>
      <c r="V173" s="6"/>
      <c r="W173" s="6"/>
      <c r="X173" s="6"/>
      <c r="Y173" s="6"/>
      <c r="Z173" s="6"/>
      <c r="AA173" s="6"/>
      <c r="AB173" s="6"/>
    </row>
    <row r="174" spans="1:28" ht="12.75" customHeight="1">
      <c r="A174" s="5"/>
      <c r="B174" s="6"/>
      <c r="C174" s="5"/>
      <c r="D174" s="6"/>
      <c r="E174" s="6"/>
      <c r="F174" s="6"/>
      <c r="G174" s="6"/>
      <c r="H174" s="6"/>
      <c r="I174" s="5"/>
      <c r="J174" s="6"/>
      <c r="K174" s="6"/>
      <c r="L174" s="6"/>
      <c r="M174" s="6"/>
      <c r="N174" s="6"/>
      <c r="O174" s="6"/>
      <c r="P174" s="6"/>
      <c r="Q174" s="6"/>
      <c r="R174" s="6"/>
      <c r="S174" s="6"/>
      <c r="T174" s="6"/>
      <c r="U174" s="6"/>
      <c r="V174" s="6"/>
      <c r="W174" s="6"/>
      <c r="X174" s="6"/>
      <c r="Y174" s="6"/>
      <c r="Z174" s="6"/>
      <c r="AA174" s="6"/>
      <c r="AB174" s="6"/>
    </row>
    <row r="175" spans="1:28" ht="12.75" customHeight="1">
      <c r="A175" s="5"/>
      <c r="B175" s="6"/>
      <c r="C175" s="5"/>
      <c r="D175" s="6"/>
      <c r="E175" s="6"/>
      <c r="F175" s="6"/>
      <c r="G175" s="6"/>
      <c r="H175" s="6"/>
      <c r="I175" s="5"/>
      <c r="J175" s="6"/>
      <c r="K175" s="6"/>
      <c r="L175" s="6"/>
      <c r="M175" s="6"/>
      <c r="N175" s="6"/>
      <c r="O175" s="6"/>
      <c r="P175" s="6"/>
      <c r="Q175" s="6"/>
      <c r="R175" s="6"/>
      <c r="S175" s="6"/>
      <c r="T175" s="6"/>
      <c r="U175" s="6"/>
      <c r="V175" s="6"/>
      <c r="W175" s="6"/>
      <c r="X175" s="6"/>
      <c r="Y175" s="6"/>
      <c r="Z175" s="6"/>
      <c r="AA175" s="6"/>
      <c r="AB175" s="6"/>
    </row>
    <row r="176" spans="1:28" ht="12.75" customHeight="1">
      <c r="A176" s="5"/>
      <c r="B176" s="6"/>
      <c r="C176" s="5"/>
      <c r="D176" s="6"/>
      <c r="E176" s="6"/>
      <c r="F176" s="6"/>
      <c r="G176" s="6"/>
      <c r="H176" s="6"/>
      <c r="I176" s="5"/>
      <c r="J176" s="6"/>
      <c r="K176" s="6"/>
      <c r="L176" s="6"/>
      <c r="M176" s="6"/>
      <c r="N176" s="6"/>
      <c r="O176" s="6"/>
      <c r="P176" s="6"/>
      <c r="Q176" s="6"/>
      <c r="R176" s="6"/>
      <c r="S176" s="6"/>
      <c r="T176" s="6"/>
      <c r="U176" s="6"/>
      <c r="V176" s="6"/>
      <c r="W176" s="6"/>
      <c r="X176" s="6"/>
      <c r="Y176" s="6"/>
      <c r="Z176" s="6"/>
      <c r="AA176" s="6"/>
      <c r="AB176" s="6"/>
    </row>
    <row r="177" spans="1:28" ht="12.75" customHeight="1">
      <c r="A177" s="5"/>
      <c r="B177" s="6"/>
      <c r="C177" s="5"/>
      <c r="D177" s="6"/>
      <c r="E177" s="6"/>
      <c r="F177" s="6"/>
      <c r="G177" s="6"/>
      <c r="H177" s="6"/>
      <c r="I177" s="5"/>
      <c r="J177" s="6"/>
      <c r="K177" s="6"/>
      <c r="L177" s="6"/>
      <c r="M177" s="6"/>
      <c r="N177" s="6"/>
      <c r="O177" s="6"/>
      <c r="P177" s="6"/>
      <c r="Q177" s="6"/>
      <c r="R177" s="6"/>
      <c r="S177" s="6"/>
      <c r="T177" s="6"/>
      <c r="U177" s="6"/>
      <c r="V177" s="6"/>
      <c r="W177" s="6"/>
      <c r="X177" s="6"/>
      <c r="Y177" s="6"/>
      <c r="Z177" s="6"/>
      <c r="AA177" s="6"/>
      <c r="AB177" s="6"/>
    </row>
    <row r="178" spans="1:28" ht="12.75" customHeight="1">
      <c r="A178" s="5"/>
      <c r="B178" s="6"/>
      <c r="C178" s="5"/>
      <c r="D178" s="6"/>
      <c r="E178" s="6"/>
      <c r="F178" s="6"/>
      <c r="G178" s="6"/>
      <c r="H178" s="6"/>
      <c r="I178" s="5"/>
      <c r="J178" s="6"/>
      <c r="K178" s="6"/>
      <c r="L178" s="6"/>
      <c r="M178" s="6"/>
      <c r="N178" s="6"/>
      <c r="O178" s="6"/>
      <c r="P178" s="6"/>
      <c r="Q178" s="6"/>
      <c r="R178" s="6"/>
      <c r="S178" s="6"/>
      <c r="T178" s="6"/>
      <c r="U178" s="6"/>
      <c r="V178" s="6"/>
      <c r="W178" s="6"/>
      <c r="X178" s="6"/>
      <c r="Y178" s="6"/>
      <c r="Z178" s="6"/>
      <c r="AA178" s="6"/>
      <c r="AB178" s="6"/>
    </row>
    <row r="179" spans="1:28" ht="12.75" customHeight="1">
      <c r="A179" s="5"/>
      <c r="B179" s="6"/>
      <c r="C179" s="5"/>
      <c r="D179" s="6"/>
      <c r="E179" s="6"/>
      <c r="F179" s="6"/>
      <c r="G179" s="6"/>
      <c r="H179" s="6"/>
      <c r="I179" s="5"/>
      <c r="J179" s="6"/>
      <c r="K179" s="6"/>
      <c r="L179" s="6"/>
      <c r="M179" s="6"/>
      <c r="N179" s="6"/>
      <c r="O179" s="6"/>
      <c r="P179" s="6"/>
      <c r="Q179" s="6"/>
      <c r="R179" s="6"/>
      <c r="S179" s="6"/>
      <c r="T179" s="6"/>
      <c r="U179" s="6"/>
      <c r="V179" s="6"/>
      <c r="W179" s="6"/>
      <c r="X179" s="6"/>
      <c r="Y179" s="6"/>
      <c r="Z179" s="6"/>
      <c r="AA179" s="6"/>
      <c r="AB179" s="6"/>
    </row>
    <row r="180" spans="1:28" ht="12.75" customHeight="1">
      <c r="A180" s="5"/>
      <c r="B180" s="6"/>
      <c r="C180" s="5"/>
      <c r="D180" s="6"/>
      <c r="E180" s="6"/>
      <c r="F180" s="6"/>
      <c r="G180" s="6"/>
      <c r="H180" s="6"/>
      <c r="I180" s="5"/>
      <c r="J180" s="6"/>
      <c r="K180" s="6"/>
      <c r="L180" s="6"/>
      <c r="M180" s="6"/>
      <c r="N180" s="6"/>
      <c r="O180" s="6"/>
      <c r="P180" s="6"/>
      <c r="Q180" s="6"/>
      <c r="R180" s="6"/>
      <c r="S180" s="6"/>
      <c r="T180" s="6"/>
      <c r="U180" s="6"/>
      <c r="V180" s="6"/>
      <c r="W180" s="6"/>
      <c r="X180" s="6"/>
      <c r="Y180" s="6"/>
      <c r="Z180" s="6"/>
      <c r="AA180" s="6"/>
      <c r="AB180" s="6"/>
    </row>
    <row r="181" spans="1:28" ht="12.75" customHeight="1">
      <c r="A181" s="5"/>
      <c r="B181" s="6"/>
      <c r="C181" s="5"/>
      <c r="D181" s="6"/>
      <c r="E181" s="6"/>
      <c r="F181" s="6"/>
      <c r="G181" s="6"/>
      <c r="H181" s="6"/>
      <c r="I181" s="5"/>
      <c r="J181" s="6"/>
      <c r="K181" s="6"/>
      <c r="L181" s="6"/>
      <c r="M181" s="6"/>
      <c r="N181" s="6"/>
      <c r="O181" s="6"/>
      <c r="P181" s="6"/>
      <c r="Q181" s="6"/>
      <c r="R181" s="6"/>
      <c r="S181" s="6"/>
      <c r="T181" s="6"/>
      <c r="U181" s="6"/>
      <c r="V181" s="6"/>
      <c r="W181" s="6"/>
      <c r="X181" s="6"/>
      <c r="Y181" s="6"/>
      <c r="Z181" s="6"/>
      <c r="AA181" s="6"/>
      <c r="AB181" s="6"/>
    </row>
    <row r="182" spans="1:28" ht="12.75" customHeight="1">
      <c r="A182" s="5"/>
      <c r="B182" s="6"/>
      <c r="C182" s="5"/>
      <c r="D182" s="6"/>
      <c r="E182" s="6"/>
      <c r="F182" s="6"/>
      <c r="G182" s="6"/>
      <c r="H182" s="6"/>
      <c r="I182" s="5"/>
      <c r="J182" s="6"/>
      <c r="K182" s="6"/>
      <c r="L182" s="6"/>
      <c r="M182" s="6"/>
      <c r="N182" s="6"/>
      <c r="O182" s="6"/>
      <c r="P182" s="6"/>
      <c r="Q182" s="6"/>
      <c r="R182" s="6"/>
      <c r="S182" s="6"/>
      <c r="T182" s="6"/>
      <c r="U182" s="6"/>
      <c r="V182" s="6"/>
      <c r="W182" s="6"/>
      <c r="X182" s="6"/>
      <c r="Y182" s="6"/>
      <c r="Z182" s="6"/>
      <c r="AA182" s="6"/>
      <c r="AB182" s="6"/>
    </row>
    <row r="183" spans="1:28" ht="12.75" customHeight="1">
      <c r="A183" s="5"/>
      <c r="B183" s="6"/>
      <c r="C183" s="5"/>
      <c r="D183" s="6"/>
      <c r="E183" s="6"/>
      <c r="F183" s="6"/>
      <c r="G183" s="6"/>
      <c r="H183" s="6"/>
      <c r="I183" s="5"/>
      <c r="J183" s="6"/>
      <c r="K183" s="6"/>
      <c r="L183" s="6"/>
      <c r="M183" s="6"/>
      <c r="N183" s="6"/>
      <c r="O183" s="6"/>
      <c r="P183" s="6"/>
      <c r="Q183" s="6"/>
      <c r="R183" s="6"/>
      <c r="S183" s="6"/>
      <c r="T183" s="6"/>
      <c r="U183" s="6"/>
      <c r="V183" s="6"/>
      <c r="W183" s="6"/>
      <c r="X183" s="6"/>
      <c r="Y183" s="6"/>
      <c r="Z183" s="6"/>
      <c r="AA183" s="6"/>
      <c r="AB183" s="6"/>
    </row>
    <row r="184" spans="1:28" ht="12.75" customHeight="1">
      <c r="A184" s="5"/>
      <c r="B184" s="6"/>
      <c r="C184" s="5"/>
      <c r="D184" s="6"/>
      <c r="E184" s="6"/>
      <c r="F184" s="6"/>
      <c r="G184" s="6"/>
      <c r="H184" s="6"/>
      <c r="I184" s="5"/>
      <c r="J184" s="6"/>
      <c r="K184" s="6"/>
      <c r="L184" s="6"/>
      <c r="M184" s="6"/>
      <c r="N184" s="6"/>
      <c r="O184" s="6"/>
      <c r="P184" s="6"/>
      <c r="Q184" s="6"/>
      <c r="R184" s="6"/>
      <c r="S184" s="6"/>
      <c r="T184" s="6"/>
      <c r="U184" s="6"/>
      <c r="V184" s="6"/>
      <c r="W184" s="6"/>
      <c r="X184" s="6"/>
      <c r="Y184" s="6"/>
      <c r="Z184" s="6"/>
      <c r="AA184" s="6"/>
      <c r="AB184" s="6"/>
    </row>
    <row r="185" spans="1:28" ht="12.75" customHeight="1">
      <c r="A185" s="5"/>
      <c r="B185" s="6"/>
      <c r="C185" s="5"/>
      <c r="D185" s="6"/>
      <c r="E185" s="6"/>
      <c r="F185" s="6"/>
      <c r="G185" s="6"/>
      <c r="H185" s="6"/>
      <c r="I185" s="5"/>
      <c r="J185" s="6"/>
      <c r="K185" s="6"/>
      <c r="L185" s="6"/>
      <c r="M185" s="6"/>
      <c r="N185" s="6"/>
      <c r="O185" s="6"/>
      <c r="P185" s="6"/>
      <c r="Q185" s="6"/>
      <c r="R185" s="6"/>
      <c r="S185" s="6"/>
      <c r="T185" s="6"/>
      <c r="U185" s="6"/>
      <c r="V185" s="6"/>
      <c r="W185" s="6"/>
      <c r="X185" s="6"/>
      <c r="Y185" s="6"/>
      <c r="Z185" s="6"/>
      <c r="AA185" s="6"/>
      <c r="AB185" s="6"/>
    </row>
    <row r="186" spans="1:28" ht="12.75" customHeight="1">
      <c r="A186" s="5"/>
      <c r="B186" s="6"/>
      <c r="C186" s="5"/>
      <c r="D186" s="6"/>
      <c r="E186" s="6"/>
      <c r="F186" s="6"/>
      <c r="G186" s="6"/>
      <c r="H186" s="6"/>
      <c r="I186" s="5"/>
      <c r="J186" s="6"/>
      <c r="K186" s="6"/>
      <c r="L186" s="6"/>
      <c r="M186" s="6"/>
      <c r="N186" s="6"/>
      <c r="O186" s="6"/>
      <c r="P186" s="6"/>
      <c r="Q186" s="6"/>
      <c r="R186" s="6"/>
      <c r="S186" s="6"/>
      <c r="T186" s="6"/>
      <c r="U186" s="6"/>
      <c r="V186" s="6"/>
      <c r="W186" s="6"/>
      <c r="X186" s="6"/>
      <c r="Y186" s="6"/>
      <c r="Z186" s="6"/>
      <c r="AA186" s="6"/>
      <c r="AB186" s="6"/>
    </row>
    <row r="187" spans="1:28" ht="12.75" customHeight="1">
      <c r="A187" s="5"/>
      <c r="B187" s="6"/>
      <c r="C187" s="5"/>
      <c r="D187" s="6"/>
      <c r="E187" s="6"/>
      <c r="F187" s="6"/>
      <c r="G187" s="6"/>
      <c r="H187" s="6"/>
      <c r="I187" s="5"/>
      <c r="J187" s="6"/>
      <c r="K187" s="6"/>
      <c r="L187" s="6"/>
      <c r="M187" s="6"/>
      <c r="N187" s="6"/>
      <c r="O187" s="6"/>
      <c r="P187" s="6"/>
      <c r="Q187" s="6"/>
      <c r="R187" s="6"/>
      <c r="S187" s="6"/>
      <c r="T187" s="6"/>
      <c r="U187" s="6"/>
      <c r="V187" s="6"/>
      <c r="W187" s="6"/>
      <c r="X187" s="6"/>
      <c r="Y187" s="6"/>
      <c r="Z187" s="6"/>
      <c r="AA187" s="6"/>
      <c r="AB187" s="6"/>
    </row>
    <row r="188" spans="1:28" ht="12.75" customHeight="1">
      <c r="A188" s="5"/>
      <c r="B188" s="6"/>
      <c r="C188" s="5"/>
      <c r="D188" s="6"/>
      <c r="E188" s="6"/>
      <c r="F188" s="6"/>
      <c r="G188" s="6"/>
      <c r="H188" s="6"/>
      <c r="I188" s="5"/>
      <c r="J188" s="6"/>
      <c r="K188" s="6"/>
      <c r="L188" s="6"/>
      <c r="M188" s="6"/>
      <c r="N188" s="6"/>
      <c r="O188" s="6"/>
      <c r="P188" s="6"/>
      <c r="Q188" s="6"/>
      <c r="R188" s="6"/>
      <c r="S188" s="6"/>
      <c r="T188" s="6"/>
      <c r="U188" s="6"/>
      <c r="V188" s="6"/>
      <c r="W188" s="6"/>
      <c r="X188" s="6"/>
      <c r="Y188" s="6"/>
      <c r="Z188" s="6"/>
      <c r="AA188" s="6"/>
      <c r="AB188" s="6"/>
    </row>
    <row r="189" spans="1:28" ht="12.75" customHeight="1">
      <c r="A189" s="5"/>
      <c r="B189" s="6"/>
      <c r="C189" s="5"/>
      <c r="D189" s="6"/>
      <c r="E189" s="6"/>
      <c r="F189" s="6"/>
      <c r="G189" s="6"/>
      <c r="H189" s="6"/>
      <c r="I189" s="5"/>
      <c r="J189" s="6"/>
      <c r="K189" s="6"/>
      <c r="L189" s="6"/>
      <c r="M189" s="6"/>
      <c r="N189" s="6"/>
      <c r="O189" s="6"/>
      <c r="P189" s="6"/>
      <c r="Q189" s="6"/>
      <c r="R189" s="6"/>
      <c r="S189" s="6"/>
      <c r="T189" s="6"/>
      <c r="U189" s="6"/>
      <c r="V189" s="6"/>
      <c r="W189" s="6"/>
      <c r="X189" s="6"/>
      <c r="Y189" s="6"/>
      <c r="Z189" s="6"/>
      <c r="AA189" s="6"/>
      <c r="AB189" s="6"/>
    </row>
    <row r="190" spans="1:28" ht="12.75" customHeight="1">
      <c r="A190" s="5"/>
      <c r="B190" s="6"/>
      <c r="C190" s="5"/>
      <c r="D190" s="6"/>
      <c r="E190" s="6"/>
      <c r="F190" s="6"/>
      <c r="G190" s="6"/>
      <c r="H190" s="6"/>
      <c r="I190" s="5"/>
      <c r="J190" s="6"/>
      <c r="K190" s="6"/>
      <c r="L190" s="6"/>
      <c r="M190" s="6"/>
      <c r="N190" s="6"/>
      <c r="O190" s="6"/>
      <c r="P190" s="6"/>
      <c r="Q190" s="6"/>
      <c r="R190" s="6"/>
      <c r="S190" s="6"/>
      <c r="T190" s="6"/>
      <c r="U190" s="6"/>
      <c r="V190" s="6"/>
      <c r="W190" s="6"/>
      <c r="X190" s="6"/>
      <c r="Y190" s="6"/>
      <c r="Z190" s="6"/>
      <c r="AA190" s="6"/>
      <c r="AB190" s="6"/>
    </row>
    <row r="191" spans="1:28" ht="12.75" customHeight="1">
      <c r="A191" s="5"/>
      <c r="B191" s="6"/>
      <c r="C191" s="5"/>
      <c r="D191" s="6"/>
      <c r="E191" s="6"/>
      <c r="F191" s="6"/>
      <c r="G191" s="6"/>
      <c r="H191" s="6"/>
      <c r="I191" s="5"/>
      <c r="J191" s="6"/>
      <c r="K191" s="6"/>
      <c r="L191" s="6"/>
      <c r="M191" s="6"/>
      <c r="N191" s="6"/>
      <c r="O191" s="6"/>
      <c r="P191" s="6"/>
      <c r="Q191" s="6"/>
      <c r="R191" s="6"/>
      <c r="S191" s="6"/>
      <c r="T191" s="6"/>
      <c r="U191" s="6"/>
      <c r="V191" s="6"/>
      <c r="W191" s="6"/>
      <c r="X191" s="6"/>
      <c r="Y191" s="6"/>
      <c r="Z191" s="6"/>
      <c r="AA191" s="6"/>
      <c r="AB191" s="6"/>
    </row>
    <row r="192" spans="1:28" ht="12.75" customHeight="1">
      <c r="A192" s="5"/>
      <c r="B192" s="6"/>
      <c r="C192" s="5"/>
      <c r="D192" s="6"/>
      <c r="E192" s="6"/>
      <c r="F192" s="6"/>
      <c r="G192" s="6"/>
      <c r="H192" s="6"/>
      <c r="I192" s="5"/>
      <c r="J192" s="6"/>
      <c r="K192" s="6"/>
      <c r="L192" s="6"/>
      <c r="M192" s="6"/>
      <c r="N192" s="6"/>
      <c r="O192" s="6"/>
      <c r="P192" s="6"/>
      <c r="Q192" s="6"/>
      <c r="R192" s="6"/>
      <c r="S192" s="6"/>
      <c r="T192" s="6"/>
      <c r="U192" s="6"/>
      <c r="V192" s="6"/>
      <c r="W192" s="6"/>
      <c r="X192" s="6"/>
      <c r="Y192" s="6"/>
      <c r="Z192" s="6"/>
      <c r="AA192" s="6"/>
      <c r="AB192" s="6"/>
    </row>
    <row r="193" spans="1:28"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row>
    <row r="194" spans="1:28"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row>
    <row r="195" spans="1:28"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row>
    <row r="196" spans="1:28"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row>
    <row r="197" spans="1:28"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row>
    <row r="198" spans="1:28"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row>
    <row r="199" spans="1:28"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row>
    <row r="200" spans="1:28"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row>
    <row r="201" spans="1:28"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row>
    <row r="202" spans="1:28"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row>
    <row r="203" spans="1:28"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row>
    <row r="204" spans="1:28"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row>
    <row r="205" spans="1:28"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row>
    <row r="206" spans="1:28"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row>
    <row r="207" spans="1:28"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row>
    <row r="208" spans="1:28"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row>
    <row r="209" spans="1:28"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row>
    <row r="210" spans="1:28"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row>
    <row r="211" spans="1:28"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row>
    <row r="212" spans="1:28"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row>
    <row r="213" spans="1:28"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row>
    <row r="214" spans="1:28"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row>
    <row r="215" spans="1:28"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row>
    <row r="216" spans="1:28"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row>
    <row r="217" spans="1:28"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row>
    <row r="218" spans="1:28"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row>
    <row r="219" spans="1:28"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row>
    <row r="220" spans="1:28"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row>
    <row r="221" spans="1:28"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row>
    <row r="222" spans="1:28"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row>
    <row r="223" spans="1:28"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row>
    <row r="224" spans="1:28"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row>
    <row r="225" spans="1:28"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row>
    <row r="226" spans="1:28"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row>
    <row r="227" spans="1:28"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row>
    <row r="228" spans="1:28"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row>
    <row r="229" spans="1:28"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row>
    <row r="230" spans="1:28"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row>
    <row r="231" spans="1:28"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row>
    <row r="232" spans="1:28"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row>
    <row r="233" spans="1:28"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row>
    <row r="234" spans="1:28"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row>
    <row r="235" spans="1:28"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row>
    <row r="236" spans="1:28"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row>
    <row r="237" spans="1:28"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row>
    <row r="238" spans="1:28"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row>
    <row r="239" spans="1:28"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row>
    <row r="240" spans="1:28"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row>
    <row r="241" spans="1:28"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row>
    <row r="242" spans="1:28"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row>
    <row r="243" spans="1:28"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row>
    <row r="244" spans="1:28"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row>
    <row r="245" spans="1:28"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row>
    <row r="246" spans="1:28"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row>
    <row r="247" spans="1:28"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row>
    <row r="248" spans="1:28"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row>
    <row r="249" spans="1:28"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row>
    <row r="250" spans="1:28"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row>
    <row r="251" spans="1:28"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row>
    <row r="252" spans="1:28"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row>
    <row r="253" spans="1:28"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row>
    <row r="254" spans="1:28"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row>
    <row r="255" spans="1:28"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row>
    <row r="256" spans="1:28"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row>
    <row r="257" spans="1:28"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row>
    <row r="258" spans="1:28"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row>
    <row r="259" spans="1:28"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row>
    <row r="260" spans="1:28"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row>
    <row r="261" spans="1:28"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row>
    <row r="262" spans="1:28"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row>
    <row r="263" spans="1:28"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row>
    <row r="264" spans="1:28"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row>
    <row r="265" spans="1:28"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row>
    <row r="266" spans="1:28"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row>
    <row r="267" spans="1:28"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row>
    <row r="268" spans="1:28"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row>
    <row r="269" spans="1:28"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row>
    <row r="270" spans="1:28"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row>
    <row r="271" spans="1:28"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row>
    <row r="272" spans="1:28"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row>
    <row r="273" spans="1:28"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row>
    <row r="274" spans="1:28"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row>
    <row r="275" spans="1:28"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row>
    <row r="276" spans="1:28"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row>
    <row r="277" spans="1:28"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row>
    <row r="278" spans="1:28"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row>
    <row r="279" spans="1:28"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row>
    <row r="280" spans="1:28"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row>
    <row r="281" spans="1:28"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row>
    <row r="282" spans="1:28"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row>
    <row r="283" spans="1:28"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row>
    <row r="284" spans="1:28"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row>
    <row r="285" spans="1:28"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row>
    <row r="286" spans="1:28"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row>
    <row r="287" spans="1:28"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row>
    <row r="288" spans="1:28"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row>
    <row r="289" spans="1:28"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row>
    <row r="290" spans="1:28"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row>
    <row r="291" spans="1:28"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row>
    <row r="292" spans="1:28"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row>
    <row r="293" spans="1:28"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row>
    <row r="294" spans="1:28"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row>
    <row r="295" spans="1:28"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row>
    <row r="296" spans="1:28"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row>
    <row r="297" spans="1:28"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row>
    <row r="298" spans="1:28"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row>
    <row r="299" spans="1:28"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row>
    <row r="300" spans="1:28"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row>
    <row r="301" spans="1:28"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row>
    <row r="302" spans="1:28"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row>
    <row r="303" spans="1:28"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row>
    <row r="304" spans="1:28"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row>
    <row r="305" spans="1:28"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row>
    <row r="306" spans="1:28"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row>
    <row r="307" spans="1:28"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row>
    <row r="308" spans="1:28"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row>
    <row r="309" spans="1:28"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row>
    <row r="310" spans="1:28"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row>
    <row r="311" spans="1:28"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row>
    <row r="312" spans="1:28"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row>
    <row r="313" spans="1:28"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row>
    <row r="314" spans="1:28"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row>
    <row r="315" spans="1:28"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row>
    <row r="316" spans="1:28"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row>
    <row r="317" spans="1:28"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row>
    <row r="318" spans="1:28"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row>
    <row r="319" spans="1:28"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row>
    <row r="320" spans="1:28"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row>
    <row r="321" spans="1:28"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row>
    <row r="322" spans="1:28"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row>
    <row r="323" spans="1:28"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row>
    <row r="324" spans="1:28"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row>
    <row r="325" spans="1:28"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row>
    <row r="326" spans="1:28"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row>
    <row r="327" spans="1:28"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row>
    <row r="328" spans="1:28"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row>
    <row r="329" spans="1:28"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row>
    <row r="330" spans="1:28"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row>
    <row r="331" spans="1:28"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row>
    <row r="332" spans="1:28"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row>
    <row r="333" spans="1:28"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row>
    <row r="334" spans="1:28"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row>
    <row r="335" spans="1:28"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row>
    <row r="336" spans="1:28"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row>
    <row r="337" spans="1:28"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row>
    <row r="338" spans="1:28"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row>
    <row r="339" spans="1:28"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row>
    <row r="340" spans="1:28"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row>
    <row r="341" spans="1:28"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row>
    <row r="342" spans="1:28"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row>
    <row r="343" spans="1:28"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row>
    <row r="344" spans="1:28"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row>
    <row r="345" spans="1:28"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row>
    <row r="346" spans="1:28"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row>
    <row r="347" spans="1:28"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row>
    <row r="348" spans="1:28"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row>
    <row r="349" spans="1:28"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row>
    <row r="350" spans="1:28"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row>
    <row r="351" spans="1:28"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row>
    <row r="352" spans="1:28"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row>
    <row r="353" spans="1:28"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row>
    <row r="354" spans="1:28"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row>
    <row r="355" spans="1:28"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row>
    <row r="356" spans="1:28"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row>
    <row r="357" spans="1:28"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row>
    <row r="358" spans="1:28"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row>
    <row r="359" spans="1:28"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row>
    <row r="360" spans="1:28"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row>
    <row r="361" spans="1:28"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row>
    <row r="362" spans="1:28"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row>
    <row r="363" spans="1:28"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row>
    <row r="364" spans="1:28"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row>
    <row r="365" spans="1:28"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row>
    <row r="366" spans="1:28"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row>
    <row r="367" spans="1:28"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row>
    <row r="368" spans="1:28"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row>
    <row r="369" spans="1:28"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row>
    <row r="370" spans="1:28"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row>
    <row r="371" spans="1:28"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row>
    <row r="372" spans="1:28"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row>
    <row r="373" spans="1:28"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row>
    <row r="374" spans="1:28"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row>
    <row r="375" spans="1:28"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row>
    <row r="376" spans="1:28"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row>
    <row r="377" spans="1:28"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row>
    <row r="378" spans="1:28"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row>
    <row r="379" spans="1:28"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row>
    <row r="380" spans="1:28"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row>
    <row r="381" spans="1:28"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row>
    <row r="382" spans="1:28"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row>
    <row r="383" spans="1:28"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row>
    <row r="384" spans="1:28"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row>
    <row r="385" spans="1:28"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row>
    <row r="386" spans="1:28"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row>
    <row r="387" spans="1:28"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row>
    <row r="388" spans="1:28"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row>
    <row r="389" spans="1:28"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row>
    <row r="390" spans="1:28"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row>
    <row r="391" spans="1:28"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row>
    <row r="392" spans="1:28"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row>
    <row r="393" spans="1:28"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row>
    <row r="394" spans="1:28"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row>
    <row r="395" spans="1:28"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row>
    <row r="396" spans="1:28"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row>
    <row r="397" spans="1:28"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row>
    <row r="398" spans="1:28"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row>
    <row r="399" spans="1:28"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row>
    <row r="400" spans="1:28"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row>
    <row r="401" spans="1:28"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row>
    <row r="402" spans="1:28"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row>
    <row r="403" spans="1:28"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row>
    <row r="404" spans="1:28"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row>
    <row r="405" spans="1:28"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row>
    <row r="406" spans="1:28"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row>
    <row r="407" spans="1:28"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row>
    <row r="408" spans="1:28"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row>
    <row r="409" spans="1:28"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row>
    <row r="410" spans="1:28"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row>
    <row r="411" spans="1:28"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row>
    <row r="412" spans="1:28"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row>
    <row r="413" spans="1:28"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row>
    <row r="414" spans="1:28"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row>
    <row r="415" spans="1:28"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row>
    <row r="416" spans="1:28"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row>
    <row r="417" spans="1:28"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row>
    <row r="418" spans="1:28"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row>
    <row r="419" spans="1:28"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row>
    <row r="420" spans="1:28"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row>
    <row r="421" spans="1:28"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row>
    <row r="422" spans="1:28"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row>
    <row r="423" spans="1:28"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row>
    <row r="424" spans="1:28"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row>
    <row r="425" spans="1:28"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row>
    <row r="426" spans="1:28"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row>
    <row r="427" spans="1:28"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row>
    <row r="428" spans="1:28"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row>
    <row r="429" spans="1:28"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row>
    <row r="430" spans="1:28"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row>
    <row r="431" spans="1:28"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row>
    <row r="432" spans="1:28"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row>
    <row r="433" spans="1:28"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row>
    <row r="434" spans="1:28"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row>
    <row r="435" spans="1:28"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row>
    <row r="436" spans="1:28"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row>
    <row r="437" spans="1:28"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row>
    <row r="438" spans="1:28"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row>
    <row r="439" spans="1:28"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row>
    <row r="440" spans="1:28"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row>
    <row r="441" spans="1:28"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row>
    <row r="442" spans="1:28"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row>
    <row r="443" spans="1:28"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row>
    <row r="444" spans="1:28"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row>
    <row r="445" spans="1:28"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row>
    <row r="446" spans="1:28"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row>
    <row r="447" spans="1:28"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row>
    <row r="448" spans="1:28"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row>
    <row r="449" spans="1:28"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row>
    <row r="450" spans="1:28"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row>
    <row r="451" spans="1:28"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row>
    <row r="452" spans="1:28"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row>
    <row r="453" spans="1:28"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row>
    <row r="454" spans="1:28"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row>
    <row r="455" spans="1:28"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row>
    <row r="456" spans="1:28"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row>
    <row r="457" spans="1:28"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row>
    <row r="458" spans="1:28"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row>
    <row r="459" spans="1:28"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row>
    <row r="460" spans="1:28"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row>
    <row r="461" spans="1:28"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row>
    <row r="462" spans="1:28"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row>
    <row r="463" spans="1:28"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row>
    <row r="464" spans="1:28"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row>
    <row r="465" spans="1:28"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row>
    <row r="466" spans="1:28"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row>
    <row r="467" spans="1:28"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row>
    <row r="468" spans="1:28"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row>
    <row r="469" spans="1:28"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row>
    <row r="470" spans="1:28"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row>
    <row r="471" spans="1:28"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row>
    <row r="472" spans="1:28"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row>
    <row r="473" spans="1:28"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row>
    <row r="474" spans="1:28"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row>
    <row r="475" spans="1:28"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row>
    <row r="476" spans="1:28"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row>
    <row r="477" spans="1:28"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row>
    <row r="478" spans="1:28"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row>
    <row r="479" spans="1:28"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row>
    <row r="480" spans="1:28"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row>
    <row r="481" spans="1:28"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row>
    <row r="482" spans="1:28"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row>
    <row r="483" spans="1:28"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row>
    <row r="484" spans="1:28"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row>
    <row r="485" spans="1:28"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row>
    <row r="486" spans="1:28"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row>
    <row r="487" spans="1:28"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row>
    <row r="488" spans="1:28"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row>
    <row r="489" spans="1:28"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row>
    <row r="490" spans="1:28"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row>
    <row r="491" spans="1:28"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row>
    <row r="492" spans="1:28"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row>
    <row r="493" spans="1:28"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row>
    <row r="494" spans="1:28"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row>
    <row r="495" spans="1:28"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row>
    <row r="496" spans="1:28"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row>
    <row r="497" spans="1:28"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row>
    <row r="498" spans="1:28"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row>
    <row r="499" spans="1:28"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row>
    <row r="500" spans="1:28"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row>
    <row r="501" spans="1:28"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row>
    <row r="502" spans="1:28"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row>
    <row r="503" spans="1:28"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row>
    <row r="504" spans="1:28"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row>
    <row r="505" spans="1:28"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row>
    <row r="506" spans="1:28"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row>
    <row r="507" spans="1:28"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row>
    <row r="508" spans="1:28"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row>
    <row r="509" spans="1:28"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row>
    <row r="510" spans="1:28"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row>
    <row r="511" spans="1:28"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row>
    <row r="512" spans="1:28"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row>
    <row r="513" spans="1:28"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row>
    <row r="514" spans="1:28"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row>
    <row r="515" spans="1:28"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row>
    <row r="516" spans="1:28"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row>
    <row r="517" spans="1:28"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row>
    <row r="518" spans="1:28"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row>
    <row r="519" spans="1:28"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row>
    <row r="520" spans="1:28"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row>
    <row r="521" spans="1:28"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row>
    <row r="522" spans="1:28"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row>
    <row r="523" spans="1:28"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row>
    <row r="524" spans="1:28"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row>
    <row r="525" spans="1:28"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row>
    <row r="526" spans="1:28"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row>
    <row r="527" spans="1:28"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row>
    <row r="528" spans="1:28"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row>
    <row r="529" spans="1:28"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row>
    <row r="530" spans="1:28"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row>
    <row r="531" spans="1:28"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row>
    <row r="532" spans="1:28"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row>
    <row r="533" spans="1:28"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row>
    <row r="534" spans="1:28"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row>
    <row r="535" spans="1:28"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row>
    <row r="536" spans="1:28"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row>
    <row r="537" spans="1:28"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row>
    <row r="538" spans="1:28"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row>
    <row r="539" spans="1:28"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row>
    <row r="540" spans="1:28"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row>
    <row r="541" spans="1:28"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row>
    <row r="542" spans="1:28"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row>
    <row r="543" spans="1:28"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row>
    <row r="544" spans="1:28"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row>
    <row r="545" spans="1:28"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row>
    <row r="546" spans="1:28"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row>
    <row r="547" spans="1:28"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row>
    <row r="548" spans="1:28"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row>
    <row r="549" spans="1:28"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row>
    <row r="550" spans="1:28"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row>
    <row r="551" spans="1:28"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row>
    <row r="552" spans="1:28"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row>
    <row r="553" spans="1:28"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row>
    <row r="554" spans="1:28"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row>
    <row r="555" spans="1:28"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row>
    <row r="556" spans="1:28"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row>
    <row r="557" spans="1:28"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row>
    <row r="558" spans="1:28"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row>
    <row r="559" spans="1:28"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row>
    <row r="560" spans="1:28"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row>
    <row r="561" spans="1:28"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row>
    <row r="562" spans="1:28"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row>
    <row r="563" spans="1:28"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row>
    <row r="564" spans="1:28"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row>
    <row r="565" spans="1:28"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row>
    <row r="566" spans="1:28"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row>
    <row r="567" spans="1:28"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row>
    <row r="568" spans="1:28"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row>
    <row r="569" spans="1:28"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row>
    <row r="570" spans="1:28"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row>
    <row r="571" spans="1:28"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row>
    <row r="572" spans="1:28"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row>
    <row r="573" spans="1:28"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row>
    <row r="574" spans="1:28"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row>
    <row r="575" spans="1:28"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row>
    <row r="576" spans="1:28"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row>
    <row r="577" spans="1:28"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row>
    <row r="578" spans="1:28"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row>
    <row r="579" spans="1:28"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row>
    <row r="580" spans="1:28"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row>
    <row r="581" spans="1:28"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row>
    <row r="582" spans="1:28"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row>
    <row r="583" spans="1:28"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row>
    <row r="584" spans="1:28"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row>
    <row r="585" spans="1:28"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row>
    <row r="586" spans="1:28"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row>
    <row r="587" spans="1:28"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row>
    <row r="588" spans="1:28"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row>
    <row r="589" spans="1:28"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row>
    <row r="590" spans="1:28"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row>
    <row r="591" spans="1:28"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row>
    <row r="592" spans="1:28"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row>
    <row r="593" spans="1:28"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row>
    <row r="594" spans="1:28"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row>
    <row r="595" spans="1:28"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row>
    <row r="596" spans="1:28"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row>
    <row r="597" spans="1:28"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row>
    <row r="598" spans="1:28"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row>
    <row r="599" spans="1:28"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row>
    <row r="600" spans="1:28"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row>
    <row r="601" spans="1:28"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row>
    <row r="602" spans="1:28"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row>
    <row r="603" spans="1:28"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row>
    <row r="604" spans="1:28"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row>
    <row r="605" spans="1:28"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row>
    <row r="606" spans="1:28"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row>
    <row r="607" spans="1:28"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row>
    <row r="608" spans="1:28"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row>
    <row r="609" spans="1:28"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row>
    <row r="610" spans="1:28"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row>
    <row r="611" spans="1:28"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row>
    <row r="612" spans="1:28"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row>
    <row r="613" spans="1:28"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row>
    <row r="614" spans="1:28"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row>
    <row r="615" spans="1:28"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row>
    <row r="616" spans="1:28"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row>
    <row r="617" spans="1:28"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row>
    <row r="618" spans="1:28"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row>
    <row r="619" spans="1:28"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row>
    <row r="620" spans="1:28"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row>
    <row r="621" spans="1:28"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row>
    <row r="622" spans="1:28"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row>
    <row r="623" spans="1:28"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row>
    <row r="624" spans="1:28"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row>
    <row r="625" spans="1:28"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row>
    <row r="626" spans="1:28"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row>
    <row r="627" spans="1:28"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row>
    <row r="628" spans="1:28"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row>
    <row r="629" spans="1:28"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row>
    <row r="630" spans="1:28"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row>
    <row r="631" spans="1:28"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row>
    <row r="632" spans="1:28"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row>
    <row r="633" spans="1:28"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row>
    <row r="634" spans="1:28"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row>
    <row r="635" spans="1:28"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row>
    <row r="636" spans="1:28"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row>
    <row r="637" spans="1:28"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row>
    <row r="638" spans="1:28"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row>
    <row r="639" spans="1:28"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row>
    <row r="640" spans="1:28"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row>
    <row r="641" spans="1:28"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row>
    <row r="642" spans="1:28"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row>
    <row r="643" spans="1:28"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row>
    <row r="644" spans="1:28"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row>
    <row r="645" spans="1:28"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row>
    <row r="646" spans="1:28"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row>
    <row r="647" spans="1:28"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row>
    <row r="648" spans="1:28"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row>
    <row r="649" spans="1:28"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row>
    <row r="650" spans="1:28"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row>
    <row r="651" spans="1:28"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row>
    <row r="652" spans="1:28"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row>
    <row r="653" spans="1:28"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row>
    <row r="654" spans="1:28"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row>
    <row r="655" spans="1:28"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row>
    <row r="656" spans="1:28"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row>
    <row r="657" spans="1:28"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row>
    <row r="658" spans="1:28"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row>
    <row r="659" spans="1:28"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row>
    <row r="660" spans="1:28"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row>
    <row r="661" spans="1:28"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row>
    <row r="662" spans="1:28"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row>
    <row r="663" spans="1:28"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row>
    <row r="664" spans="1:28"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row>
    <row r="665" spans="1:28"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row>
    <row r="666" spans="1:28"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row>
    <row r="667" spans="1:28"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row>
    <row r="668" spans="1:28"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row>
    <row r="669" spans="1:28"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row>
    <row r="670" spans="1:28"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row>
    <row r="671" spans="1:28"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row>
    <row r="672" spans="1:28"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row>
    <row r="673" spans="1:28"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row>
    <row r="674" spans="1:28"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row>
    <row r="675" spans="1:28"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row>
    <row r="676" spans="1:28"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row>
    <row r="677" spans="1:28"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row>
    <row r="678" spans="1:28"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row>
    <row r="679" spans="1:28"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row>
    <row r="680" spans="1:28"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row>
    <row r="681" spans="1:28"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row>
    <row r="682" spans="1:28"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row>
    <row r="683" spans="1:28"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row>
    <row r="684" spans="1:28"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row>
    <row r="685" spans="1:28"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row>
    <row r="686" spans="1:28"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row>
    <row r="687" spans="1:28"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row>
    <row r="688" spans="1:28"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row>
    <row r="689" spans="1:28"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row>
    <row r="690" spans="1:28"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row>
    <row r="691" spans="1:28"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row>
    <row r="692" spans="1:28"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row>
    <row r="693" spans="1:28"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row>
    <row r="694" spans="1:28"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row>
    <row r="695" spans="1:28"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row>
    <row r="696" spans="1:28"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row>
    <row r="697" spans="1:28"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row>
    <row r="698" spans="1:28"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row>
    <row r="699" spans="1:28"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row>
    <row r="700" spans="1:28"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row>
    <row r="701" spans="1:28"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row>
    <row r="702" spans="1:28"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row>
    <row r="703" spans="1:28"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row>
    <row r="704" spans="1:28"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row>
    <row r="705" spans="1:28"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row>
    <row r="706" spans="1:28"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row>
    <row r="707" spans="1:28"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row>
    <row r="708" spans="1:28"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row>
    <row r="709" spans="1:28"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row>
    <row r="710" spans="1:28"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row>
    <row r="711" spans="1:28"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row>
    <row r="712" spans="1:28"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row>
    <row r="713" spans="1:28"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row>
    <row r="714" spans="1:28"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row>
    <row r="715" spans="1:28"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row>
    <row r="716" spans="1:28"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row>
    <row r="717" spans="1:28"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row>
    <row r="718" spans="1:28"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row>
    <row r="719" spans="1:28"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row>
    <row r="720" spans="1:28"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row>
    <row r="721" spans="1:28"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row>
    <row r="722" spans="1:28"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row>
    <row r="723" spans="1:28"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row>
    <row r="724" spans="1:28"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row>
    <row r="725" spans="1:28"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row>
    <row r="726" spans="1:28"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row>
    <row r="727" spans="1:28"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row>
    <row r="728" spans="1:28"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row>
    <row r="729" spans="1:28"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row>
    <row r="730" spans="1:28"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row>
    <row r="731" spans="1:28"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row>
    <row r="732" spans="1:28"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row>
    <row r="733" spans="1:28"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row>
    <row r="734" spans="1:28"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row>
    <row r="735" spans="1:28"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row>
    <row r="736" spans="1:28"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row>
    <row r="737" spans="1:28"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row>
    <row r="738" spans="1:28"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row>
    <row r="739" spans="1:28"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row>
    <row r="740" spans="1:28"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row>
    <row r="741" spans="1:28"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row>
    <row r="742" spans="1:28"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row>
    <row r="743" spans="1:28"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row>
    <row r="744" spans="1:28"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row>
    <row r="745" spans="1:28"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row>
    <row r="746" spans="1:28"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row>
    <row r="747" spans="1:28"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row>
    <row r="748" spans="1:28"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row>
    <row r="749" spans="1:28"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row>
    <row r="750" spans="1:28"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row>
    <row r="751" spans="1:28"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row>
    <row r="752" spans="1:28"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row>
    <row r="753" spans="1:28"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row>
    <row r="754" spans="1:28"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row>
    <row r="755" spans="1:28"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row>
    <row r="756" spans="1:28"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row>
    <row r="757" spans="1:28"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row>
    <row r="758" spans="1:28"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row>
    <row r="759" spans="1:28"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row>
    <row r="760" spans="1:28"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row>
    <row r="761" spans="1:28"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row>
    <row r="762" spans="1:28"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row>
    <row r="763" spans="1:28"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row>
    <row r="764" spans="1:28"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row>
    <row r="765" spans="1:28"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row>
    <row r="766" spans="1:28"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row>
    <row r="767" spans="1:28"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row>
    <row r="768" spans="1:28"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row>
    <row r="769" spans="1:28"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row>
    <row r="770" spans="1:28"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row>
    <row r="771" spans="1:28"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row>
    <row r="772" spans="1:28"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row>
    <row r="773" spans="1:28"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row>
    <row r="774" spans="1:28"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row>
    <row r="775" spans="1:28"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row>
    <row r="776" spans="1:28"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row>
    <row r="777" spans="1:28"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row>
    <row r="778" spans="1:28"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row>
    <row r="779" spans="1:28"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row>
    <row r="780" spans="1:28"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row>
    <row r="781" spans="1:28"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row>
    <row r="782" spans="1:28"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row>
    <row r="783" spans="1:28"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row>
    <row r="784" spans="1:28"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row>
    <row r="785" spans="1:28"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row>
    <row r="786" spans="1:28"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row>
    <row r="787" spans="1:28"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row>
    <row r="788" spans="1:28"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row>
    <row r="789" spans="1:28"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row>
    <row r="790" spans="1:28"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row>
    <row r="791" spans="1:28"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row>
    <row r="792" spans="1:28"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row>
    <row r="793" spans="1:28"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row>
    <row r="794" spans="1:28"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row>
    <row r="795" spans="1:28"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row>
    <row r="796" spans="1:28"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row>
    <row r="797" spans="1:28"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row>
    <row r="798" spans="1:28"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row>
    <row r="799" spans="1:28"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row>
    <row r="800" spans="1:28"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row>
    <row r="801" spans="1:28"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row>
    <row r="802" spans="1:28"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row>
    <row r="803" spans="1:28"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row>
    <row r="804" spans="1:28"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row>
    <row r="805" spans="1:28"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row>
    <row r="806" spans="1:28"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row>
    <row r="807" spans="1:28"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row>
    <row r="808" spans="1:28"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row>
    <row r="809" spans="1:28"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row>
    <row r="810" spans="1:28"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row>
    <row r="811" spans="1:28"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row>
    <row r="812" spans="1:28"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row>
    <row r="813" spans="1:28"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row>
    <row r="814" spans="1:28"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row>
    <row r="815" spans="1:28"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row>
    <row r="816" spans="1:28"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row>
    <row r="817" spans="1:28"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row>
    <row r="818" spans="1:28"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row>
    <row r="819" spans="1:28"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row>
    <row r="820" spans="1:28"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row>
    <row r="821" spans="1:28"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row>
    <row r="822" spans="1:28"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row>
    <row r="823" spans="1:28"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row>
    <row r="824" spans="1:28"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row>
    <row r="825" spans="1:28"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row>
    <row r="826" spans="1:28"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row>
    <row r="827" spans="1:28"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row>
    <row r="828" spans="1:28"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row>
    <row r="829" spans="1:28"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row>
    <row r="830" spans="1:28"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row>
    <row r="831" spans="1:28"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row>
    <row r="832" spans="1:28"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row>
    <row r="833" spans="1:28"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row>
    <row r="834" spans="1:28"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row>
    <row r="835" spans="1:28"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row>
    <row r="836" spans="1:28"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row>
    <row r="837" spans="1:28"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row>
    <row r="838" spans="1:28"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row>
    <row r="839" spans="1:28"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row>
    <row r="840" spans="1:28"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row>
    <row r="841" spans="1:28"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row>
    <row r="842" spans="1:28"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row>
    <row r="843" spans="1:28"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row>
    <row r="844" spans="1:28"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row>
    <row r="845" spans="1:28"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row>
    <row r="846" spans="1:28"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row>
    <row r="847" spans="1:28"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row>
    <row r="848" spans="1:28"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row>
    <row r="849" spans="1:28"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row>
    <row r="850" spans="1:28"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row>
    <row r="851" spans="1:28"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row>
    <row r="852" spans="1:28"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row>
    <row r="853" spans="1:28"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row>
    <row r="854" spans="1:28"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row>
    <row r="855" spans="1:28"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row>
    <row r="856" spans="1:28"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row>
    <row r="857" spans="1:28"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row>
    <row r="858" spans="1:28"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row>
    <row r="859" spans="1:28"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row>
    <row r="860" spans="1:28"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row>
    <row r="861" spans="1:28"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row>
    <row r="862" spans="1:28"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row>
    <row r="863" spans="1:28"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row>
    <row r="864" spans="1:28"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row>
    <row r="865" spans="1:28"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row>
    <row r="866" spans="1:28"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row>
    <row r="867" spans="1:28"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row>
    <row r="868" spans="1:28"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row>
    <row r="869" spans="1:28"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row>
    <row r="870" spans="1:28"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row>
    <row r="871" spans="1:28"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row>
    <row r="872" spans="1:28"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row>
    <row r="873" spans="1:28"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row>
    <row r="874" spans="1:28"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row>
    <row r="875" spans="1:28"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row>
    <row r="876" spans="1:28"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row>
    <row r="877" spans="1:28"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row>
    <row r="878" spans="1:28"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row>
    <row r="879" spans="1:28"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row>
    <row r="880" spans="1:28"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row>
    <row r="881" spans="1:28"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row>
    <row r="882" spans="1:28"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row>
    <row r="883" spans="1:28"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row>
    <row r="884" spans="1:28"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row>
    <row r="885" spans="1:28"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row>
    <row r="886" spans="1:28"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row>
    <row r="887" spans="1:28"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row>
    <row r="888" spans="1:28"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row>
    <row r="889" spans="1:28"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row>
    <row r="890" spans="1:28"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row>
    <row r="891" spans="1:28"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row>
    <row r="892" spans="1:28"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row>
    <row r="893" spans="1:28"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row>
    <row r="894" spans="1:28"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row>
    <row r="895" spans="1:28"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row>
    <row r="896" spans="1:28"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row>
    <row r="897" spans="1:28"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row>
    <row r="898" spans="1:28"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row>
    <row r="899" spans="1:28"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row>
    <row r="900" spans="1:28"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row>
    <row r="901" spans="1:28"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row>
    <row r="902" spans="1:28"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row>
    <row r="903" spans="1:28"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row>
    <row r="904" spans="1:28"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row>
    <row r="905" spans="1:28"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row>
    <row r="906" spans="1:28"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row>
    <row r="907" spans="1:28"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row>
    <row r="908" spans="1:28"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row>
    <row r="909" spans="1:28"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row>
    <row r="910" spans="1:28"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row>
    <row r="911" spans="1:28"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row>
    <row r="912" spans="1:28"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row>
    <row r="913" spans="1:28"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row>
    <row r="914" spans="1:28"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row>
    <row r="915" spans="1:28"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row>
    <row r="916" spans="1:28"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row>
    <row r="917" spans="1:28"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row>
    <row r="918" spans="1:28"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row>
    <row r="919" spans="1:28"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row>
    <row r="920" spans="1:28"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row>
    <row r="921" spans="1:28"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row>
    <row r="922" spans="1:28"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row>
    <row r="923" spans="1:28"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row>
    <row r="924" spans="1:28"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row>
    <row r="925" spans="1:28"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row>
    <row r="926" spans="1:28"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row>
    <row r="927" spans="1:28"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row>
    <row r="928" spans="1:28"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row>
    <row r="929" spans="1:28"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row>
    <row r="930" spans="1:28"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row>
    <row r="931" spans="1:28"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row>
    <row r="932" spans="1:28"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row>
    <row r="933" spans="1:28"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row>
    <row r="934" spans="1:28"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row>
    <row r="935" spans="1:28"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row>
    <row r="936" spans="1:28"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row>
    <row r="937" spans="1:28"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row>
    <row r="938" spans="1:28"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row>
    <row r="939" spans="1:28"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row>
    <row r="940" spans="1:28"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row>
    <row r="941" spans="1:28"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row>
    <row r="942" spans="1:28"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row>
    <row r="943" spans="1:28"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row>
    <row r="944" spans="1:28"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row>
    <row r="945" spans="1:28"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row>
    <row r="946" spans="1:28"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row>
    <row r="947" spans="1:28"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row>
    <row r="948" spans="1:28"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row>
    <row r="949" spans="1:28"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row>
    <row r="950" spans="1:28"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row>
    <row r="951" spans="1:28"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row>
    <row r="952" spans="1:28"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row>
    <row r="953" spans="1:28"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row>
    <row r="954" spans="1:28"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row>
    <row r="955" spans="1:28"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row>
    <row r="956" spans="1:28"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row>
    <row r="957" spans="1:28"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row>
    <row r="958" spans="1:28"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row>
    <row r="959" spans="1:28"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row>
    <row r="960" spans="1:28"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row>
    <row r="961" spans="1:28"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row>
    <row r="962" spans="1:28"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row>
    <row r="963" spans="1:28"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row>
    <row r="964" spans="1:28"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row>
    <row r="965" spans="1:28"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row>
    <row r="966" spans="1:28"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row>
    <row r="967" spans="1:28"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row>
    <row r="968" spans="1:28"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row>
    <row r="969" spans="1:28"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row>
    <row r="970" spans="1:28"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row>
    <row r="971" spans="1:28"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row>
    <row r="972" spans="1:28"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row>
    <row r="973" spans="1:28"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row>
    <row r="974" spans="1:28"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row>
    <row r="975" spans="1:28"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row>
    <row r="976" spans="1:28"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row>
    <row r="977" spans="1:28"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row>
    <row r="978" spans="1:28"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row>
    <row r="979" spans="1:28"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row>
    <row r="980" spans="1:28"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row>
    <row r="981" spans="1:28"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row>
    <row r="982" spans="1:28"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row>
    <row r="983" spans="1:28"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row>
    <row r="984" spans="1:28"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row>
    <row r="985" spans="1:28"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row>
    <row r="986" spans="1:28"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row>
    <row r="987" spans="1:28"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row>
    <row r="988" spans="1:28"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row>
    <row r="989" spans="1:28"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row>
    <row r="990" spans="1:28"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row>
    <row r="991" spans="1:28"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row>
    <row r="992" spans="1:28"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row>
    <row r="993" spans="1:28"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row>
    <row r="994" spans="1:28"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row>
    <row r="995" spans="1:28"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row>
    <row r="996" spans="1:28"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row>
    <row r="997" spans="1:28"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row>
    <row r="998" spans="1:28"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row>
    <row r="999" spans="1:28"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row>
    <row r="1000" spans="1:28"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Z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1.85546875" customWidth="1"/>
    <col min="2" max="2" width="9.5703125" customWidth="1"/>
    <col min="3" max="3" width="10.140625" customWidth="1"/>
    <col min="4" max="4" width="10.5703125" customWidth="1"/>
    <col min="5" max="10" width="8" customWidth="1"/>
    <col min="11" max="12" width="9.5703125" customWidth="1"/>
    <col min="13" max="23" width="8" customWidth="1"/>
    <col min="24" max="26" width="16" customWidth="1"/>
  </cols>
  <sheetData>
    <row r="1" spans="1:26" ht="12.75" customHeight="1">
      <c r="A1" s="36" t="s">
        <v>0</v>
      </c>
      <c r="B1" s="1"/>
      <c r="C1" s="1"/>
      <c r="D1" s="5"/>
      <c r="E1" s="78">
        <v>37093</v>
      </c>
      <c r="F1" s="6"/>
      <c r="G1" s="6"/>
      <c r="H1" s="6"/>
      <c r="I1" s="6"/>
      <c r="J1" s="6"/>
      <c r="K1" s="5"/>
      <c r="L1" s="5"/>
      <c r="M1" s="6"/>
      <c r="N1" s="6"/>
      <c r="O1" s="6"/>
      <c r="P1" s="6"/>
      <c r="Q1" s="6"/>
      <c r="R1" s="6"/>
      <c r="S1" s="6"/>
      <c r="T1" s="6"/>
      <c r="U1" s="6"/>
      <c r="V1" s="6"/>
      <c r="W1" s="6"/>
      <c r="X1" s="6"/>
      <c r="Y1" s="6"/>
      <c r="Z1" s="6"/>
    </row>
    <row r="2" spans="1:26" ht="12.75" customHeight="1">
      <c r="A2" s="40" t="s">
        <v>92</v>
      </c>
      <c r="B2" s="5"/>
      <c r="C2" s="5" t="s">
        <v>623</v>
      </c>
      <c r="D2" s="5" t="s">
        <v>624</v>
      </c>
      <c r="E2" s="79" t="s">
        <v>563</v>
      </c>
      <c r="F2" s="5" t="s">
        <v>625</v>
      </c>
      <c r="G2" s="5" t="s">
        <v>609</v>
      </c>
      <c r="H2" s="5" t="s">
        <v>626</v>
      </c>
      <c r="I2" s="5" t="s">
        <v>627</v>
      </c>
      <c r="J2" s="5" t="s">
        <v>599</v>
      </c>
      <c r="K2" s="5" t="s">
        <v>628</v>
      </c>
      <c r="L2" s="5" t="s">
        <v>597</v>
      </c>
      <c r="M2" s="5" t="s">
        <v>629</v>
      </c>
      <c r="N2" s="6"/>
      <c r="O2" s="6"/>
      <c r="P2" s="6"/>
      <c r="Q2" s="6"/>
      <c r="R2" s="6"/>
      <c r="S2" s="6"/>
      <c r="T2" s="6"/>
      <c r="U2" s="6"/>
      <c r="V2" s="6"/>
      <c r="W2" s="6"/>
      <c r="X2" s="6"/>
      <c r="Y2" s="6"/>
      <c r="Z2" s="6"/>
    </row>
    <row r="3" spans="1:26" ht="12.75" customHeight="1">
      <c r="A3" s="4" t="s">
        <v>3</v>
      </c>
      <c r="B3" s="4" t="s">
        <v>93</v>
      </c>
      <c r="C3" s="7" t="s">
        <v>630</v>
      </c>
      <c r="D3" s="7" t="s">
        <v>631</v>
      </c>
      <c r="E3" s="7" t="s">
        <v>632</v>
      </c>
      <c r="F3" s="7" t="s">
        <v>294</v>
      </c>
      <c r="G3" s="7" t="s">
        <v>558</v>
      </c>
      <c r="H3" s="7" t="s">
        <v>472</v>
      </c>
      <c r="I3" s="7" t="s">
        <v>404</v>
      </c>
      <c r="J3" s="7" t="s">
        <v>570</v>
      </c>
      <c r="K3" s="7" t="s">
        <v>633</v>
      </c>
      <c r="L3" s="7" t="s">
        <v>634</v>
      </c>
      <c r="M3" s="7" t="s">
        <v>475</v>
      </c>
      <c r="N3" s="6"/>
      <c r="O3" s="6"/>
      <c r="P3" s="6"/>
      <c r="Q3" s="6"/>
      <c r="R3" s="6"/>
      <c r="S3" s="6"/>
      <c r="T3" s="6"/>
      <c r="U3" s="6"/>
      <c r="V3" s="6"/>
      <c r="W3" s="6"/>
      <c r="X3" s="6"/>
      <c r="Y3" s="6"/>
      <c r="Z3" s="6"/>
    </row>
    <row r="4" spans="1:26" ht="12.75" customHeight="1">
      <c r="A4" s="5" t="s">
        <v>7</v>
      </c>
      <c r="B4" s="5">
        <f t="shared" ref="B4:B6" si="0">SUM(C4:M4)</f>
        <v>24</v>
      </c>
      <c r="C4" s="5"/>
      <c r="D4" s="5">
        <v>1</v>
      </c>
      <c r="E4" s="6"/>
      <c r="F4" s="5">
        <v>4</v>
      </c>
      <c r="G4" s="5">
        <v>4</v>
      </c>
      <c r="H4" s="5">
        <v>5</v>
      </c>
      <c r="I4" s="5">
        <v>1</v>
      </c>
      <c r="J4" s="6"/>
      <c r="K4" s="5"/>
      <c r="L4" s="5">
        <v>9</v>
      </c>
      <c r="M4" s="6"/>
      <c r="N4" s="6"/>
      <c r="O4" s="6"/>
      <c r="P4" s="6"/>
      <c r="Q4" s="6"/>
      <c r="R4" s="6"/>
      <c r="S4" s="6"/>
      <c r="T4" s="6"/>
      <c r="U4" s="6"/>
      <c r="V4" s="6"/>
      <c r="W4" s="6"/>
      <c r="X4" s="6"/>
      <c r="Y4" s="6"/>
      <c r="Z4" s="6"/>
    </row>
    <row r="5" spans="1:26" ht="12.75" customHeight="1">
      <c r="A5" s="5" t="s">
        <v>8</v>
      </c>
      <c r="B5" s="5">
        <f t="shared" si="0"/>
        <v>0</v>
      </c>
      <c r="C5" s="5"/>
      <c r="D5" s="5"/>
      <c r="E5" s="6"/>
      <c r="F5" s="6"/>
      <c r="G5" s="6"/>
      <c r="H5" s="6"/>
      <c r="I5" s="6"/>
      <c r="J5" s="6"/>
      <c r="K5" s="5"/>
      <c r="L5" s="5"/>
      <c r="M5" s="6"/>
      <c r="N5" s="6"/>
      <c r="O5" s="6"/>
      <c r="P5" s="6"/>
      <c r="Q5" s="6"/>
      <c r="R5" s="6"/>
      <c r="S5" s="6"/>
      <c r="T5" s="6"/>
      <c r="U5" s="6"/>
      <c r="V5" s="6"/>
      <c r="W5" s="6"/>
      <c r="X5" s="6"/>
      <c r="Y5" s="6"/>
      <c r="Z5" s="6"/>
    </row>
    <row r="6" spans="1:26" ht="12.75" customHeight="1">
      <c r="A6" s="5" t="s">
        <v>9</v>
      </c>
      <c r="B6" s="5">
        <f t="shared" si="0"/>
        <v>1</v>
      </c>
      <c r="C6" s="5"/>
      <c r="D6" s="5">
        <v>1</v>
      </c>
      <c r="E6" s="6"/>
      <c r="F6" s="6"/>
      <c r="G6" s="6"/>
      <c r="H6" s="6"/>
      <c r="I6" s="6"/>
      <c r="J6" s="6"/>
      <c r="K6" s="5"/>
      <c r="L6" s="5"/>
      <c r="M6" s="6"/>
      <c r="N6" s="6"/>
      <c r="O6" s="6"/>
      <c r="P6" s="6"/>
      <c r="Q6" s="6"/>
      <c r="R6" s="6"/>
      <c r="S6" s="6"/>
      <c r="T6" s="6"/>
      <c r="U6" s="6"/>
      <c r="V6" s="6"/>
      <c r="W6" s="6"/>
      <c r="X6" s="6"/>
      <c r="Y6" s="6"/>
      <c r="Z6" s="6"/>
    </row>
    <row r="7" spans="1:26" ht="12.75" customHeight="1">
      <c r="A7" s="5"/>
      <c r="B7" s="5"/>
      <c r="C7" s="5"/>
      <c r="D7" s="5"/>
      <c r="E7" s="6"/>
      <c r="F7" s="6"/>
      <c r="G7" s="6"/>
      <c r="H7" s="6"/>
      <c r="I7" s="6"/>
      <c r="J7" s="6"/>
      <c r="K7" s="5"/>
      <c r="L7" s="5"/>
      <c r="M7" s="6"/>
      <c r="N7" s="6"/>
      <c r="O7" s="6"/>
      <c r="P7" s="6"/>
      <c r="Q7" s="6"/>
      <c r="R7" s="6"/>
      <c r="S7" s="6"/>
      <c r="T7" s="6"/>
      <c r="U7" s="6"/>
      <c r="V7" s="6"/>
      <c r="W7" s="6"/>
      <c r="X7" s="6"/>
      <c r="Y7" s="6"/>
      <c r="Z7" s="6"/>
    </row>
    <row r="8" spans="1:26" ht="12.75" customHeight="1">
      <c r="A8" s="5" t="s">
        <v>10</v>
      </c>
      <c r="B8" s="5">
        <f t="shared" ref="B8:B12" si="1">SUM(C8:M8)</f>
        <v>7</v>
      </c>
      <c r="C8" s="5"/>
      <c r="D8" s="5"/>
      <c r="E8" s="5">
        <v>2</v>
      </c>
      <c r="F8" s="5">
        <v>1</v>
      </c>
      <c r="G8" s="5">
        <v>1</v>
      </c>
      <c r="H8" s="6"/>
      <c r="I8" s="5">
        <v>1</v>
      </c>
      <c r="J8" s="6"/>
      <c r="K8" s="5">
        <v>1</v>
      </c>
      <c r="L8" s="5">
        <v>1</v>
      </c>
      <c r="M8" s="6"/>
      <c r="N8" s="6"/>
      <c r="O8" s="6"/>
      <c r="P8" s="6"/>
      <c r="Q8" s="6"/>
      <c r="R8" s="6"/>
      <c r="S8" s="6"/>
      <c r="T8" s="6"/>
      <c r="U8" s="6"/>
      <c r="V8" s="6"/>
      <c r="W8" s="6"/>
      <c r="X8" s="6"/>
      <c r="Y8" s="6"/>
      <c r="Z8" s="6"/>
    </row>
    <row r="9" spans="1:26" ht="12.75" customHeight="1">
      <c r="A9" s="5" t="s">
        <v>11</v>
      </c>
      <c r="B9" s="5">
        <f t="shared" si="1"/>
        <v>152</v>
      </c>
      <c r="C9" s="5">
        <v>3</v>
      </c>
      <c r="D9" s="5">
        <v>15</v>
      </c>
      <c r="E9" s="5">
        <v>35</v>
      </c>
      <c r="F9" s="5">
        <v>20</v>
      </c>
      <c r="G9" s="5">
        <v>10</v>
      </c>
      <c r="H9" s="5">
        <v>3</v>
      </c>
      <c r="I9" s="5">
        <v>12</v>
      </c>
      <c r="J9" s="6"/>
      <c r="K9" s="5">
        <v>14</v>
      </c>
      <c r="L9" s="5"/>
      <c r="M9" s="5">
        <v>40</v>
      </c>
      <c r="N9" s="6"/>
      <c r="O9" s="6"/>
      <c r="P9" s="6"/>
      <c r="Q9" s="6"/>
      <c r="R9" s="6"/>
      <c r="S9" s="6"/>
      <c r="T9" s="6"/>
      <c r="U9" s="6"/>
      <c r="V9" s="6"/>
      <c r="W9" s="6"/>
      <c r="X9" s="6"/>
      <c r="Y9" s="6"/>
      <c r="Z9" s="6"/>
    </row>
    <row r="10" spans="1:26" ht="12.75" customHeight="1">
      <c r="A10" s="5" t="s">
        <v>12</v>
      </c>
      <c r="B10" s="5">
        <f t="shared" si="1"/>
        <v>1</v>
      </c>
      <c r="C10" s="5"/>
      <c r="D10" s="5"/>
      <c r="E10" s="6"/>
      <c r="F10" s="6"/>
      <c r="G10" s="6"/>
      <c r="H10" s="6"/>
      <c r="I10" s="5">
        <v>1</v>
      </c>
      <c r="J10" s="6"/>
      <c r="K10" s="5"/>
      <c r="L10" s="5"/>
      <c r="M10" s="6"/>
      <c r="N10" s="6"/>
      <c r="O10" s="6"/>
      <c r="P10" s="6"/>
      <c r="Q10" s="6"/>
      <c r="R10" s="6"/>
      <c r="S10" s="6"/>
      <c r="T10" s="6"/>
      <c r="U10" s="6"/>
      <c r="V10" s="6"/>
      <c r="W10" s="6"/>
      <c r="X10" s="6"/>
      <c r="Y10" s="6"/>
      <c r="Z10" s="6"/>
    </row>
    <row r="11" spans="1:26" ht="12.75" customHeight="1">
      <c r="A11" s="5" t="s">
        <v>13</v>
      </c>
      <c r="B11" s="5">
        <f t="shared" si="1"/>
        <v>4</v>
      </c>
      <c r="C11" s="5"/>
      <c r="D11" s="5">
        <v>3</v>
      </c>
      <c r="E11" s="6"/>
      <c r="F11" s="6"/>
      <c r="G11" s="6"/>
      <c r="H11" s="6"/>
      <c r="I11" s="6"/>
      <c r="J11" s="6"/>
      <c r="K11" s="5"/>
      <c r="L11" s="5"/>
      <c r="M11" s="5">
        <v>1</v>
      </c>
      <c r="N11" s="6"/>
      <c r="O11" s="6"/>
      <c r="P11" s="6"/>
      <c r="Q11" s="6"/>
      <c r="R11" s="6"/>
      <c r="S11" s="6"/>
      <c r="T11" s="6"/>
      <c r="U11" s="6"/>
      <c r="V11" s="6"/>
      <c r="W11" s="6"/>
      <c r="X11" s="6"/>
      <c r="Y11" s="6"/>
      <c r="Z11" s="6"/>
    </row>
    <row r="12" spans="1:26" ht="12.75" customHeight="1">
      <c r="A12" s="5" t="s">
        <v>14</v>
      </c>
      <c r="B12" s="5">
        <f t="shared" si="1"/>
        <v>319</v>
      </c>
      <c r="C12" s="5">
        <v>8</v>
      </c>
      <c r="D12" s="5">
        <v>75</v>
      </c>
      <c r="E12" s="5">
        <v>10</v>
      </c>
      <c r="F12" s="5">
        <v>40</v>
      </c>
      <c r="G12" s="5">
        <v>25</v>
      </c>
      <c r="H12" s="5">
        <v>8</v>
      </c>
      <c r="I12" s="5">
        <v>97</v>
      </c>
      <c r="J12" s="6"/>
      <c r="K12" s="5">
        <v>15</v>
      </c>
      <c r="L12" s="5">
        <v>11</v>
      </c>
      <c r="M12" s="5">
        <v>30</v>
      </c>
      <c r="N12" s="6"/>
      <c r="O12" s="6"/>
      <c r="P12" s="6"/>
      <c r="Q12" s="6"/>
      <c r="R12" s="6"/>
      <c r="S12" s="6"/>
      <c r="T12" s="6"/>
      <c r="U12" s="6"/>
      <c r="V12" s="6"/>
      <c r="W12" s="6"/>
      <c r="X12" s="6"/>
      <c r="Y12" s="6"/>
      <c r="Z12" s="6"/>
    </row>
    <row r="13" spans="1:26" ht="12.75" customHeight="1">
      <c r="A13" s="5"/>
      <c r="B13" s="5"/>
      <c r="C13" s="5"/>
      <c r="D13" s="5"/>
      <c r="E13" s="6"/>
      <c r="F13" s="6"/>
      <c r="G13" s="6"/>
      <c r="H13" s="6"/>
      <c r="I13" s="6"/>
      <c r="J13" s="6"/>
      <c r="K13" s="5"/>
      <c r="L13" s="5"/>
      <c r="M13" s="6"/>
      <c r="N13" s="6"/>
      <c r="O13" s="6"/>
      <c r="P13" s="6"/>
      <c r="Q13" s="6"/>
      <c r="R13" s="6"/>
      <c r="S13" s="6"/>
      <c r="T13" s="6"/>
      <c r="U13" s="6"/>
      <c r="V13" s="6"/>
      <c r="W13" s="6"/>
      <c r="X13" s="6"/>
      <c r="Y13" s="6"/>
      <c r="Z13" s="6"/>
    </row>
    <row r="14" spans="1:26" ht="12.75" customHeight="1">
      <c r="A14" s="5" t="s">
        <v>16</v>
      </c>
      <c r="B14" s="5">
        <f t="shared" ref="B14:B21" si="2">SUM(C14:M14)</f>
        <v>0</v>
      </c>
      <c r="C14" s="5"/>
      <c r="D14" s="5"/>
      <c r="E14" s="6"/>
      <c r="F14" s="6"/>
      <c r="G14" s="6"/>
      <c r="H14" s="6"/>
      <c r="I14" s="6"/>
      <c r="J14" s="6"/>
      <c r="K14" s="5"/>
      <c r="L14" s="5"/>
      <c r="M14" s="6"/>
      <c r="N14" s="6"/>
      <c r="O14" s="6"/>
      <c r="P14" s="6"/>
      <c r="Q14" s="6"/>
      <c r="R14" s="6"/>
      <c r="S14" s="6"/>
      <c r="T14" s="6"/>
      <c r="U14" s="6"/>
      <c r="V14" s="6"/>
      <c r="W14" s="6"/>
      <c r="X14" s="6"/>
      <c r="Y14" s="6"/>
      <c r="Z14" s="6"/>
    </row>
    <row r="15" spans="1:26" ht="12.75" customHeight="1">
      <c r="A15" s="5" t="s">
        <v>17</v>
      </c>
      <c r="B15" s="5">
        <f t="shared" si="2"/>
        <v>0</v>
      </c>
      <c r="C15" s="5"/>
      <c r="D15" s="5"/>
      <c r="E15" s="6"/>
      <c r="F15" s="6"/>
      <c r="G15" s="6"/>
      <c r="H15" s="6"/>
      <c r="I15" s="6"/>
      <c r="J15" s="6"/>
      <c r="K15" s="5"/>
      <c r="L15" s="5"/>
      <c r="M15" s="6"/>
      <c r="N15" s="6"/>
      <c r="O15" s="6"/>
      <c r="P15" s="6"/>
      <c r="Q15" s="6"/>
      <c r="R15" s="6"/>
      <c r="S15" s="6"/>
      <c r="T15" s="6"/>
      <c r="U15" s="6"/>
      <c r="V15" s="6"/>
      <c r="W15" s="6"/>
      <c r="X15" s="6"/>
      <c r="Y15" s="6"/>
      <c r="Z15" s="6"/>
    </row>
    <row r="16" spans="1:26" ht="12.75" customHeight="1">
      <c r="A16" s="5" t="s">
        <v>18</v>
      </c>
      <c r="B16" s="5">
        <f t="shared" si="2"/>
        <v>0</v>
      </c>
      <c r="C16" s="5"/>
      <c r="D16" s="5"/>
      <c r="E16" s="6"/>
      <c r="F16" s="6"/>
      <c r="G16" s="6"/>
      <c r="H16" s="6"/>
      <c r="I16" s="6"/>
      <c r="J16" s="6"/>
      <c r="K16" s="5"/>
      <c r="L16" s="5"/>
      <c r="M16" s="6"/>
      <c r="N16" s="6"/>
      <c r="O16" s="6"/>
      <c r="P16" s="6"/>
      <c r="Q16" s="6"/>
      <c r="R16" s="6"/>
      <c r="S16" s="6"/>
      <c r="T16" s="6"/>
      <c r="U16" s="6"/>
      <c r="V16" s="6"/>
      <c r="W16" s="6"/>
      <c r="X16" s="6"/>
      <c r="Y16" s="6"/>
      <c r="Z16" s="6"/>
    </row>
    <row r="17" spans="1:26" ht="12.75" customHeight="1">
      <c r="A17" s="5" t="s">
        <v>19</v>
      </c>
      <c r="B17" s="5">
        <f t="shared" si="2"/>
        <v>1</v>
      </c>
      <c r="C17" s="5"/>
      <c r="D17" s="5"/>
      <c r="E17" s="6"/>
      <c r="F17" s="6"/>
      <c r="G17" s="6"/>
      <c r="H17" s="6"/>
      <c r="I17" s="5">
        <v>1</v>
      </c>
      <c r="J17" s="6"/>
      <c r="K17" s="5"/>
      <c r="L17" s="5"/>
      <c r="M17" s="6"/>
      <c r="N17" s="6"/>
      <c r="O17" s="6"/>
      <c r="P17" s="6"/>
      <c r="Q17" s="6"/>
      <c r="R17" s="6"/>
      <c r="S17" s="6"/>
      <c r="T17" s="6"/>
      <c r="U17" s="6"/>
      <c r="V17" s="6"/>
      <c r="W17" s="6"/>
      <c r="X17" s="6"/>
      <c r="Y17" s="6"/>
      <c r="Z17" s="6"/>
    </row>
    <row r="18" spans="1:26" ht="12.75" customHeight="1">
      <c r="A18" s="5" t="s">
        <v>20</v>
      </c>
      <c r="B18" s="5">
        <f t="shared" si="2"/>
        <v>1</v>
      </c>
      <c r="C18" s="5">
        <v>1</v>
      </c>
      <c r="D18" s="5"/>
      <c r="E18" s="6"/>
      <c r="F18" s="6"/>
      <c r="G18" s="6"/>
      <c r="H18" s="6"/>
      <c r="I18" s="6"/>
      <c r="J18" s="6"/>
      <c r="K18" s="5"/>
      <c r="L18" s="5"/>
      <c r="M18" s="6"/>
      <c r="N18" s="6"/>
      <c r="O18" s="6"/>
      <c r="P18" s="6"/>
      <c r="Q18" s="6"/>
      <c r="R18" s="6"/>
      <c r="S18" s="6"/>
      <c r="T18" s="6"/>
      <c r="U18" s="6"/>
      <c r="V18" s="6"/>
      <c r="W18" s="6"/>
      <c r="X18" s="6"/>
      <c r="Y18" s="6"/>
      <c r="Z18" s="6"/>
    </row>
    <row r="19" spans="1:26" ht="12.75" customHeight="1">
      <c r="A19" s="5" t="s">
        <v>22</v>
      </c>
      <c r="B19" s="5">
        <f t="shared" si="2"/>
        <v>0</v>
      </c>
      <c r="C19" s="5"/>
      <c r="D19" s="5"/>
      <c r="E19" s="6"/>
      <c r="F19" s="6"/>
      <c r="G19" s="6"/>
      <c r="H19" s="6"/>
      <c r="I19" s="6"/>
      <c r="J19" s="6"/>
      <c r="K19" s="5"/>
      <c r="L19" s="5"/>
      <c r="M19" s="6"/>
      <c r="N19" s="6"/>
      <c r="O19" s="6"/>
      <c r="P19" s="6"/>
      <c r="Q19" s="6"/>
      <c r="R19" s="6"/>
      <c r="S19" s="6"/>
      <c r="T19" s="6"/>
      <c r="U19" s="6"/>
      <c r="V19" s="6"/>
      <c r="W19" s="6"/>
      <c r="X19" s="6"/>
      <c r="Y19" s="6"/>
      <c r="Z19" s="6"/>
    </row>
    <row r="20" spans="1:26" ht="12.75" customHeight="1">
      <c r="A20" s="5" t="s">
        <v>23</v>
      </c>
      <c r="B20" s="5">
        <f t="shared" si="2"/>
        <v>0</v>
      </c>
      <c r="C20" s="5"/>
      <c r="D20" s="5"/>
      <c r="E20" s="6"/>
      <c r="F20" s="6"/>
      <c r="G20" s="6"/>
      <c r="H20" s="6"/>
      <c r="I20" s="6"/>
      <c r="J20" s="6"/>
      <c r="K20" s="5"/>
      <c r="L20" s="5"/>
      <c r="M20" s="6"/>
      <c r="N20" s="6"/>
      <c r="O20" s="6"/>
      <c r="P20" s="6"/>
      <c r="Q20" s="6"/>
      <c r="R20" s="6"/>
      <c r="S20" s="6"/>
      <c r="T20" s="6"/>
      <c r="U20" s="6"/>
      <c r="V20" s="6"/>
      <c r="W20" s="6"/>
      <c r="X20" s="6"/>
      <c r="Y20" s="6"/>
      <c r="Z20" s="6"/>
    </row>
    <row r="21" spans="1:26" ht="12.75" customHeight="1">
      <c r="A21" s="5" t="s">
        <v>413</v>
      </c>
      <c r="B21" s="5">
        <f t="shared" si="2"/>
        <v>0</v>
      </c>
      <c r="C21" s="5"/>
      <c r="D21" s="5"/>
      <c r="E21" s="6"/>
      <c r="F21" s="6"/>
      <c r="G21" s="6"/>
      <c r="H21" s="6"/>
      <c r="I21" s="6"/>
      <c r="J21" s="6"/>
      <c r="K21" s="5"/>
      <c r="L21" s="5"/>
      <c r="M21" s="6"/>
      <c r="N21" s="6"/>
      <c r="O21" s="6"/>
      <c r="P21" s="6"/>
      <c r="Q21" s="6"/>
      <c r="R21" s="6"/>
      <c r="S21" s="6"/>
      <c r="T21" s="6"/>
      <c r="U21" s="6"/>
      <c r="V21" s="6"/>
      <c r="W21" s="6"/>
      <c r="X21" s="6"/>
      <c r="Y21" s="6"/>
      <c r="Z21" s="6"/>
    </row>
    <row r="22" spans="1:26" ht="12.75" customHeight="1">
      <c r="A22" s="5"/>
      <c r="B22" s="5"/>
      <c r="C22" s="5"/>
      <c r="D22" s="5"/>
      <c r="E22" s="6"/>
      <c r="F22" s="6"/>
      <c r="G22" s="6"/>
      <c r="H22" s="6"/>
      <c r="I22" s="6"/>
      <c r="J22" s="6"/>
      <c r="K22" s="5"/>
      <c r="L22" s="5"/>
      <c r="M22" s="6"/>
      <c r="N22" s="6"/>
      <c r="O22" s="6"/>
      <c r="P22" s="6"/>
      <c r="Q22" s="6"/>
      <c r="R22" s="6"/>
      <c r="S22" s="6"/>
      <c r="T22" s="6"/>
      <c r="U22" s="6"/>
      <c r="V22" s="6"/>
      <c r="W22" s="6"/>
      <c r="X22" s="6"/>
      <c r="Y22" s="6"/>
      <c r="Z22" s="6"/>
    </row>
    <row r="23" spans="1:26" ht="12.75" customHeight="1">
      <c r="A23" s="5" t="s">
        <v>27</v>
      </c>
      <c r="B23" s="5">
        <f t="shared" ref="B23:B24" si="3">SUM(C23:M23)</f>
        <v>60</v>
      </c>
      <c r="C23" s="5"/>
      <c r="D23" s="5">
        <v>13</v>
      </c>
      <c r="E23" s="5">
        <v>8</v>
      </c>
      <c r="F23" s="5">
        <v>5</v>
      </c>
      <c r="G23" s="5">
        <v>20</v>
      </c>
      <c r="H23" s="5">
        <v>3</v>
      </c>
      <c r="I23" s="5">
        <v>5</v>
      </c>
      <c r="J23" s="6"/>
      <c r="K23" s="5">
        <v>5</v>
      </c>
      <c r="L23" s="5">
        <v>1</v>
      </c>
      <c r="M23" s="6"/>
      <c r="N23" s="6"/>
      <c r="O23" s="6"/>
      <c r="P23" s="6"/>
      <c r="Q23" s="6"/>
      <c r="R23" s="6"/>
      <c r="S23" s="6"/>
      <c r="T23" s="6"/>
      <c r="U23" s="6"/>
      <c r="V23" s="6"/>
      <c r="W23" s="6"/>
      <c r="X23" s="6"/>
      <c r="Y23" s="6"/>
      <c r="Z23" s="6"/>
    </row>
    <row r="24" spans="1:26" ht="12.75" customHeight="1">
      <c r="A24" s="5" t="s">
        <v>28</v>
      </c>
      <c r="B24" s="5">
        <f t="shared" si="3"/>
        <v>72</v>
      </c>
      <c r="C24" s="5"/>
      <c r="D24" s="5">
        <v>18</v>
      </c>
      <c r="E24" s="5">
        <v>4</v>
      </c>
      <c r="F24" s="5">
        <v>2</v>
      </c>
      <c r="G24" s="5">
        <v>14</v>
      </c>
      <c r="H24" s="5">
        <v>3</v>
      </c>
      <c r="I24" s="5">
        <v>27</v>
      </c>
      <c r="J24" s="5">
        <v>4</v>
      </c>
      <c r="K24" s="5"/>
      <c r="L24" s="5"/>
      <c r="M24" s="6"/>
      <c r="N24" s="6"/>
      <c r="O24" s="6"/>
      <c r="P24" s="6"/>
      <c r="Q24" s="6"/>
      <c r="R24" s="6"/>
      <c r="S24" s="6"/>
      <c r="T24" s="6"/>
      <c r="U24" s="6"/>
      <c r="V24" s="6"/>
      <c r="W24" s="6"/>
      <c r="X24" s="6"/>
      <c r="Y24" s="6"/>
      <c r="Z24" s="6"/>
    </row>
    <row r="25" spans="1:26" ht="12.75" customHeight="1">
      <c r="A25" s="5"/>
      <c r="B25" s="5"/>
      <c r="C25" s="5"/>
      <c r="D25" s="5"/>
      <c r="E25" s="6"/>
      <c r="F25" s="6"/>
      <c r="G25" s="6"/>
      <c r="H25" s="6"/>
      <c r="I25" s="6"/>
      <c r="J25" s="6"/>
      <c r="K25" s="5"/>
      <c r="L25" s="5"/>
      <c r="M25" s="6"/>
      <c r="N25" s="6"/>
      <c r="O25" s="6"/>
      <c r="P25" s="6"/>
      <c r="Q25" s="6"/>
      <c r="R25" s="6"/>
      <c r="S25" s="6"/>
      <c r="T25" s="6"/>
      <c r="U25" s="6"/>
      <c r="V25" s="6"/>
      <c r="W25" s="6"/>
      <c r="X25" s="6"/>
      <c r="Y25" s="6"/>
      <c r="Z25" s="6"/>
    </row>
    <row r="26" spans="1:26" ht="12.75" customHeight="1">
      <c r="A26" s="5" t="s">
        <v>30</v>
      </c>
      <c r="B26" s="5">
        <f>SUM(C26:M26)</f>
        <v>6</v>
      </c>
      <c r="C26" s="5"/>
      <c r="D26" s="5">
        <v>5</v>
      </c>
      <c r="E26" s="6"/>
      <c r="F26" s="6"/>
      <c r="G26" s="6"/>
      <c r="H26" s="6"/>
      <c r="I26" s="5">
        <v>1</v>
      </c>
      <c r="J26" s="6"/>
      <c r="K26" s="5"/>
      <c r="L26" s="5"/>
      <c r="M26" s="6"/>
      <c r="N26" s="6"/>
      <c r="O26" s="6"/>
      <c r="P26" s="6"/>
      <c r="Q26" s="6"/>
      <c r="R26" s="6"/>
      <c r="S26" s="6"/>
      <c r="T26" s="6"/>
      <c r="U26" s="6"/>
      <c r="V26" s="6"/>
      <c r="W26" s="6"/>
      <c r="X26" s="6"/>
      <c r="Y26" s="6"/>
      <c r="Z26" s="6"/>
    </row>
    <row r="27" spans="1:26" ht="12.75" customHeight="1">
      <c r="A27" s="5"/>
      <c r="B27" s="5"/>
      <c r="C27" s="5"/>
      <c r="D27" s="5"/>
      <c r="E27" s="6"/>
      <c r="F27" s="6"/>
      <c r="G27" s="6"/>
      <c r="H27" s="6"/>
      <c r="I27" s="6"/>
      <c r="J27" s="6"/>
      <c r="K27" s="5"/>
      <c r="L27" s="5"/>
      <c r="M27" s="6"/>
      <c r="N27" s="6"/>
      <c r="O27" s="6"/>
      <c r="P27" s="6"/>
      <c r="Q27" s="6"/>
      <c r="R27" s="6"/>
      <c r="S27" s="6"/>
      <c r="T27" s="6"/>
      <c r="U27" s="6"/>
      <c r="V27" s="6"/>
      <c r="W27" s="6"/>
      <c r="X27" s="6"/>
      <c r="Y27" s="6"/>
      <c r="Z27" s="6"/>
    </row>
    <row r="28" spans="1:26" ht="12.75" customHeight="1">
      <c r="A28" s="5" t="s">
        <v>31</v>
      </c>
      <c r="B28" s="5">
        <f t="shared" ref="B28:B33" si="4">SUM(C28:M28)</f>
        <v>23</v>
      </c>
      <c r="C28" s="5">
        <v>1</v>
      </c>
      <c r="D28" s="5">
        <v>16</v>
      </c>
      <c r="E28" s="6"/>
      <c r="F28" s="5">
        <v>1</v>
      </c>
      <c r="G28" s="6"/>
      <c r="H28" s="5">
        <v>1</v>
      </c>
      <c r="I28" s="5">
        <v>4</v>
      </c>
      <c r="J28" s="6"/>
      <c r="K28" s="5"/>
      <c r="L28" s="5"/>
      <c r="M28" s="6"/>
      <c r="N28" s="6"/>
      <c r="O28" s="6"/>
      <c r="P28" s="6"/>
      <c r="Q28" s="6"/>
      <c r="R28" s="6"/>
      <c r="S28" s="6"/>
      <c r="T28" s="6"/>
      <c r="U28" s="6"/>
      <c r="V28" s="6"/>
      <c r="W28" s="6"/>
      <c r="X28" s="6"/>
      <c r="Y28" s="6"/>
      <c r="Z28" s="6"/>
    </row>
    <row r="29" spans="1:26" ht="12.75" customHeight="1">
      <c r="A29" s="5" t="s">
        <v>32</v>
      </c>
      <c r="B29" s="5">
        <f t="shared" si="4"/>
        <v>0</v>
      </c>
      <c r="C29" s="5"/>
      <c r="D29" s="5"/>
      <c r="E29" s="6"/>
      <c r="F29" s="6"/>
      <c r="G29" s="6"/>
      <c r="H29" s="6"/>
      <c r="I29" s="6"/>
      <c r="J29" s="6"/>
      <c r="K29" s="5"/>
      <c r="L29" s="5"/>
      <c r="M29" s="6"/>
      <c r="N29" s="6"/>
      <c r="O29" s="6"/>
      <c r="P29" s="6"/>
      <c r="Q29" s="6"/>
      <c r="R29" s="6"/>
      <c r="S29" s="6"/>
      <c r="T29" s="6"/>
      <c r="U29" s="6"/>
      <c r="V29" s="6"/>
      <c r="W29" s="6"/>
      <c r="X29" s="6"/>
      <c r="Y29" s="6"/>
      <c r="Z29" s="6"/>
    </row>
    <row r="30" spans="1:26" ht="12.75" customHeight="1">
      <c r="A30" s="5" t="s">
        <v>635</v>
      </c>
      <c r="B30" s="5">
        <f t="shared" si="4"/>
        <v>13</v>
      </c>
      <c r="C30" s="5">
        <v>1</v>
      </c>
      <c r="D30" s="5"/>
      <c r="E30" s="6"/>
      <c r="F30" s="5">
        <v>7</v>
      </c>
      <c r="G30" s="5">
        <v>2</v>
      </c>
      <c r="H30" s="5">
        <v>1</v>
      </c>
      <c r="I30" s="5">
        <v>1</v>
      </c>
      <c r="J30" s="6"/>
      <c r="K30" s="5">
        <v>1</v>
      </c>
      <c r="L30" s="5"/>
      <c r="M30" s="6"/>
      <c r="N30" s="6"/>
      <c r="O30" s="6"/>
      <c r="P30" s="6"/>
      <c r="Q30" s="6"/>
      <c r="R30" s="6"/>
      <c r="S30" s="6"/>
      <c r="T30" s="6"/>
      <c r="U30" s="6"/>
      <c r="V30" s="6"/>
      <c r="W30" s="6"/>
      <c r="X30" s="6"/>
      <c r="Y30" s="6"/>
      <c r="Z30" s="6"/>
    </row>
    <row r="31" spans="1:26" ht="12.75" customHeight="1">
      <c r="A31" s="5" t="s">
        <v>414</v>
      </c>
      <c r="B31" s="5">
        <f t="shared" si="4"/>
        <v>0</v>
      </c>
      <c r="C31" s="5"/>
      <c r="D31" s="5"/>
      <c r="E31" s="6"/>
      <c r="F31" s="6"/>
      <c r="G31" s="6"/>
      <c r="H31" s="6"/>
      <c r="I31" s="6"/>
      <c r="J31" s="6"/>
      <c r="K31" s="5"/>
      <c r="L31" s="5"/>
      <c r="M31" s="6"/>
      <c r="N31" s="6"/>
      <c r="O31" s="6"/>
      <c r="P31" s="6"/>
      <c r="Q31" s="6"/>
      <c r="R31" s="6"/>
      <c r="S31" s="6"/>
      <c r="T31" s="6"/>
      <c r="U31" s="6"/>
      <c r="V31" s="6"/>
      <c r="W31" s="6"/>
      <c r="X31" s="6"/>
      <c r="Y31" s="6"/>
      <c r="Z31" s="6"/>
    </row>
    <row r="32" spans="1:26" ht="12.75" customHeight="1">
      <c r="A32" s="5" t="s">
        <v>36</v>
      </c>
      <c r="B32" s="5">
        <f t="shared" si="4"/>
        <v>0</v>
      </c>
      <c r="C32" s="5"/>
      <c r="D32" s="5"/>
      <c r="E32" s="6"/>
      <c r="F32" s="6"/>
      <c r="G32" s="6"/>
      <c r="H32" s="6"/>
      <c r="I32" s="6"/>
      <c r="J32" s="6"/>
      <c r="K32" s="5"/>
      <c r="L32" s="5"/>
      <c r="M32" s="6"/>
      <c r="N32" s="6"/>
      <c r="O32" s="6"/>
      <c r="P32" s="6"/>
      <c r="Q32" s="6"/>
      <c r="R32" s="6"/>
      <c r="S32" s="6"/>
      <c r="T32" s="6"/>
      <c r="U32" s="6"/>
      <c r="V32" s="6"/>
      <c r="W32" s="6"/>
      <c r="X32" s="6"/>
      <c r="Y32" s="6"/>
      <c r="Z32" s="6"/>
    </row>
    <row r="33" spans="1:26" ht="12.75" customHeight="1">
      <c r="A33" s="5" t="s">
        <v>636</v>
      </c>
      <c r="B33" s="5">
        <f t="shared" si="4"/>
        <v>2</v>
      </c>
      <c r="C33" s="5"/>
      <c r="D33" s="5">
        <v>1</v>
      </c>
      <c r="E33" s="5">
        <v>1</v>
      </c>
      <c r="F33" s="6"/>
      <c r="G33" s="6"/>
      <c r="H33" s="6"/>
      <c r="I33" s="6"/>
      <c r="J33" s="6"/>
      <c r="K33" s="5"/>
      <c r="L33" s="5"/>
      <c r="M33" s="6"/>
      <c r="N33" s="6"/>
      <c r="O33" s="6"/>
      <c r="P33" s="6"/>
      <c r="Q33" s="6"/>
      <c r="R33" s="6"/>
      <c r="S33" s="6"/>
      <c r="T33" s="6"/>
      <c r="U33" s="6"/>
      <c r="V33" s="6"/>
      <c r="W33" s="6"/>
      <c r="X33" s="6"/>
      <c r="Y33" s="6"/>
      <c r="Z33" s="6"/>
    </row>
    <row r="34" spans="1:26" ht="12.75" customHeight="1">
      <c r="A34" s="5"/>
      <c r="B34" s="5"/>
      <c r="C34" s="5"/>
      <c r="D34" s="5"/>
      <c r="E34" s="6"/>
      <c r="F34" s="6"/>
      <c r="G34" s="6"/>
      <c r="H34" s="6"/>
      <c r="I34" s="6"/>
      <c r="J34" s="6"/>
      <c r="K34" s="5"/>
      <c r="L34" s="5"/>
      <c r="M34" s="6"/>
      <c r="N34" s="6"/>
      <c r="O34" s="6"/>
      <c r="P34" s="6"/>
      <c r="Q34" s="6"/>
      <c r="R34" s="6"/>
      <c r="S34" s="6"/>
      <c r="T34" s="6"/>
      <c r="U34" s="6"/>
      <c r="V34" s="6"/>
      <c r="W34" s="6"/>
      <c r="X34" s="6"/>
      <c r="Y34" s="6"/>
      <c r="Z34" s="6"/>
    </row>
    <row r="35" spans="1:26" ht="12.75" customHeight="1">
      <c r="A35" s="5" t="s">
        <v>416</v>
      </c>
      <c r="B35" s="5">
        <f t="shared" ref="B35:B38" si="5">SUM(C35:M35)</f>
        <v>0</v>
      </c>
      <c r="C35" s="5"/>
      <c r="D35" s="5"/>
      <c r="E35" s="6"/>
      <c r="F35" s="6"/>
      <c r="G35" s="6"/>
      <c r="H35" s="6"/>
      <c r="I35" s="6"/>
      <c r="J35" s="6"/>
      <c r="K35" s="5"/>
      <c r="L35" s="5"/>
      <c r="M35" s="6"/>
      <c r="N35" s="6"/>
      <c r="O35" s="6"/>
      <c r="P35" s="6"/>
      <c r="Q35" s="6"/>
      <c r="R35" s="6"/>
      <c r="S35" s="6"/>
      <c r="T35" s="6"/>
      <c r="U35" s="6"/>
      <c r="V35" s="6"/>
      <c r="W35" s="6"/>
      <c r="X35" s="6"/>
      <c r="Y35" s="6"/>
      <c r="Z35" s="6"/>
    </row>
    <row r="36" spans="1:26" ht="12.75" customHeight="1">
      <c r="A36" s="5" t="s">
        <v>38</v>
      </c>
      <c r="B36" s="5">
        <f t="shared" si="5"/>
        <v>7</v>
      </c>
      <c r="C36" s="5"/>
      <c r="D36" s="5">
        <v>1</v>
      </c>
      <c r="E36" s="6"/>
      <c r="F36" s="6"/>
      <c r="G36" s="5">
        <v>3</v>
      </c>
      <c r="H36" s="6"/>
      <c r="I36" s="6"/>
      <c r="J36" s="6"/>
      <c r="K36" s="5"/>
      <c r="L36" s="5">
        <v>3</v>
      </c>
      <c r="M36" s="6"/>
      <c r="N36" s="6"/>
      <c r="O36" s="6"/>
      <c r="P36" s="6"/>
      <c r="Q36" s="6"/>
      <c r="R36" s="6"/>
      <c r="S36" s="6"/>
      <c r="T36" s="6"/>
      <c r="U36" s="6"/>
      <c r="V36" s="6"/>
      <c r="W36" s="6"/>
      <c r="X36" s="6"/>
      <c r="Y36" s="6"/>
      <c r="Z36" s="6"/>
    </row>
    <row r="37" spans="1:26" ht="12.75" customHeight="1">
      <c r="A37" s="5" t="s">
        <v>39</v>
      </c>
      <c r="B37" s="5">
        <f t="shared" si="5"/>
        <v>0</v>
      </c>
      <c r="C37" s="5"/>
      <c r="D37" s="5"/>
      <c r="E37" s="6"/>
      <c r="F37" s="6"/>
      <c r="G37" s="6"/>
      <c r="H37" s="6"/>
      <c r="I37" s="6"/>
      <c r="J37" s="6"/>
      <c r="K37" s="5"/>
      <c r="L37" s="5"/>
      <c r="M37" s="6"/>
      <c r="N37" s="6"/>
      <c r="O37" s="6"/>
      <c r="P37" s="6"/>
      <c r="Q37" s="6"/>
      <c r="R37" s="6"/>
      <c r="S37" s="6"/>
      <c r="T37" s="6"/>
      <c r="U37" s="6"/>
      <c r="V37" s="6"/>
      <c r="W37" s="6"/>
      <c r="X37" s="6"/>
      <c r="Y37" s="6"/>
      <c r="Z37" s="6"/>
    </row>
    <row r="38" spans="1:26" ht="12.75" customHeight="1">
      <c r="A38" s="5" t="s">
        <v>40</v>
      </c>
      <c r="B38" s="5">
        <f t="shared" si="5"/>
        <v>0</v>
      </c>
      <c r="C38" s="5"/>
      <c r="D38" s="5"/>
      <c r="E38" s="6"/>
      <c r="F38" s="6"/>
      <c r="G38" s="6"/>
      <c r="H38" s="6"/>
      <c r="I38" s="6"/>
      <c r="J38" s="6"/>
      <c r="K38" s="5"/>
      <c r="L38" s="5"/>
      <c r="M38" s="6"/>
      <c r="N38" s="6"/>
      <c r="O38" s="6"/>
      <c r="P38" s="6"/>
      <c r="Q38" s="6"/>
      <c r="R38" s="6"/>
      <c r="S38" s="6"/>
      <c r="T38" s="6"/>
      <c r="U38" s="6"/>
      <c r="V38" s="6"/>
      <c r="W38" s="6"/>
      <c r="X38" s="6"/>
      <c r="Y38" s="6"/>
      <c r="Z38" s="6"/>
    </row>
    <row r="39" spans="1:26" ht="12.75" customHeight="1">
      <c r="A39" s="5"/>
      <c r="B39" s="5"/>
      <c r="C39" s="5"/>
      <c r="D39" s="5"/>
      <c r="E39" s="6"/>
      <c r="F39" s="6"/>
      <c r="G39" s="6"/>
      <c r="H39" s="6"/>
      <c r="I39" s="6"/>
      <c r="J39" s="6"/>
      <c r="K39" s="5"/>
      <c r="L39" s="5"/>
      <c r="M39" s="6"/>
      <c r="N39" s="6"/>
      <c r="O39" s="6"/>
      <c r="P39" s="6"/>
      <c r="Q39" s="6"/>
      <c r="R39" s="6"/>
      <c r="S39" s="6"/>
      <c r="T39" s="6"/>
      <c r="U39" s="6"/>
      <c r="V39" s="6"/>
      <c r="W39" s="6"/>
      <c r="X39" s="6"/>
      <c r="Y39" s="6"/>
      <c r="Z39" s="6"/>
    </row>
    <row r="40" spans="1:26" ht="12.75" customHeight="1">
      <c r="A40" s="5" t="s">
        <v>43</v>
      </c>
      <c r="B40" s="5">
        <f t="shared" ref="B40:B48" si="6">SUM(C40:M40)</f>
        <v>6</v>
      </c>
      <c r="C40" s="5" t="s">
        <v>637</v>
      </c>
      <c r="D40" s="5">
        <v>2</v>
      </c>
      <c r="E40" s="6"/>
      <c r="F40" s="6"/>
      <c r="G40" s="5">
        <v>4</v>
      </c>
      <c r="H40" s="6"/>
      <c r="I40" s="6"/>
      <c r="J40" s="6"/>
      <c r="K40" s="5"/>
      <c r="L40" s="5"/>
      <c r="M40" s="6"/>
      <c r="N40" s="6"/>
      <c r="O40" s="6"/>
      <c r="P40" s="6"/>
      <c r="Q40" s="6"/>
      <c r="R40" s="6"/>
      <c r="S40" s="6"/>
      <c r="T40" s="6"/>
      <c r="U40" s="6"/>
      <c r="V40" s="6"/>
      <c r="W40" s="6"/>
      <c r="X40" s="6"/>
      <c r="Y40" s="6"/>
      <c r="Z40" s="6"/>
    </row>
    <row r="41" spans="1:26" ht="12.75" customHeight="1">
      <c r="A41" s="5" t="s">
        <v>44</v>
      </c>
      <c r="B41" s="5">
        <f t="shared" si="6"/>
        <v>1</v>
      </c>
      <c r="C41" s="5"/>
      <c r="D41" s="5"/>
      <c r="E41" s="6"/>
      <c r="F41" s="6"/>
      <c r="G41" s="6"/>
      <c r="H41" s="6"/>
      <c r="I41" s="5">
        <v>1</v>
      </c>
      <c r="J41" s="6"/>
      <c r="K41" s="5"/>
      <c r="L41" s="5"/>
      <c r="M41" s="6"/>
      <c r="N41" s="6"/>
      <c r="O41" s="6"/>
      <c r="P41" s="6"/>
      <c r="Q41" s="6"/>
      <c r="R41" s="6"/>
      <c r="S41" s="6"/>
      <c r="T41" s="6"/>
      <c r="U41" s="6"/>
      <c r="V41" s="6"/>
      <c r="W41" s="6"/>
      <c r="X41" s="6"/>
      <c r="Y41" s="6"/>
      <c r="Z41" s="6"/>
    </row>
    <row r="42" spans="1:26" ht="12.75" customHeight="1">
      <c r="A42" s="5" t="s">
        <v>45</v>
      </c>
      <c r="B42" s="5">
        <f t="shared" si="6"/>
        <v>0</v>
      </c>
      <c r="C42" s="5"/>
      <c r="D42" s="5"/>
      <c r="E42" s="6"/>
      <c r="F42" s="6"/>
      <c r="G42" s="6"/>
      <c r="H42" s="6"/>
      <c r="I42" s="6"/>
      <c r="J42" s="6"/>
      <c r="K42" s="5"/>
      <c r="L42" s="5"/>
      <c r="M42" s="6"/>
      <c r="N42" s="6"/>
      <c r="O42" s="6"/>
      <c r="P42" s="6"/>
      <c r="Q42" s="6"/>
      <c r="R42" s="6"/>
      <c r="S42" s="6"/>
      <c r="T42" s="6"/>
      <c r="U42" s="6"/>
      <c r="V42" s="6"/>
      <c r="W42" s="6"/>
      <c r="X42" s="6"/>
      <c r="Y42" s="6"/>
      <c r="Z42" s="6"/>
    </row>
    <row r="43" spans="1:26" ht="12.75" customHeight="1">
      <c r="A43" s="5" t="s">
        <v>47</v>
      </c>
      <c r="B43" s="5">
        <f t="shared" si="6"/>
        <v>4</v>
      </c>
      <c r="C43" s="5"/>
      <c r="D43" s="5">
        <v>1</v>
      </c>
      <c r="E43" s="5">
        <v>1</v>
      </c>
      <c r="F43" s="6"/>
      <c r="G43" s="5">
        <v>1</v>
      </c>
      <c r="H43" s="6"/>
      <c r="I43" s="6"/>
      <c r="J43" s="6"/>
      <c r="K43" s="5">
        <v>1</v>
      </c>
      <c r="L43" s="5"/>
      <c r="M43" s="6"/>
      <c r="N43" s="6"/>
      <c r="O43" s="6"/>
      <c r="P43" s="6"/>
      <c r="Q43" s="6"/>
      <c r="R43" s="6"/>
      <c r="S43" s="6"/>
      <c r="T43" s="6"/>
      <c r="U43" s="6"/>
      <c r="V43" s="6"/>
      <c r="W43" s="6"/>
      <c r="X43" s="6"/>
      <c r="Y43" s="6"/>
      <c r="Z43" s="6"/>
    </row>
    <row r="44" spans="1:26" ht="12.75" customHeight="1">
      <c r="A44" s="5" t="s">
        <v>48</v>
      </c>
      <c r="B44" s="5">
        <f t="shared" si="6"/>
        <v>0</v>
      </c>
      <c r="C44" s="5"/>
      <c r="D44" s="5"/>
      <c r="E44" s="6"/>
      <c r="F44" s="6"/>
      <c r="G44" s="6"/>
      <c r="H44" s="6"/>
      <c r="I44" s="6"/>
      <c r="J44" s="6"/>
      <c r="K44" s="5"/>
      <c r="L44" s="5"/>
      <c r="M44" s="6"/>
      <c r="N44" s="6"/>
      <c r="O44" s="6"/>
      <c r="P44" s="6"/>
      <c r="Q44" s="6"/>
      <c r="R44" s="6"/>
      <c r="S44" s="6"/>
      <c r="T44" s="6"/>
      <c r="U44" s="6"/>
      <c r="V44" s="6"/>
      <c r="W44" s="6"/>
      <c r="X44" s="6"/>
      <c r="Y44" s="6"/>
      <c r="Z44" s="6"/>
    </row>
    <row r="45" spans="1:26" ht="12.75" customHeight="1">
      <c r="A45" s="5" t="s">
        <v>49</v>
      </c>
      <c r="B45" s="5">
        <f t="shared" si="6"/>
        <v>2</v>
      </c>
      <c r="C45" s="5"/>
      <c r="D45" s="5"/>
      <c r="E45" s="6"/>
      <c r="F45" s="6"/>
      <c r="G45" s="6"/>
      <c r="H45" s="6"/>
      <c r="I45" s="6"/>
      <c r="J45" s="6"/>
      <c r="K45" s="5">
        <v>2</v>
      </c>
      <c r="L45" s="5"/>
      <c r="M45" s="6"/>
      <c r="N45" s="6"/>
      <c r="O45" s="6"/>
      <c r="P45" s="6"/>
      <c r="Q45" s="6"/>
      <c r="R45" s="6"/>
      <c r="S45" s="6"/>
      <c r="T45" s="6"/>
      <c r="U45" s="6"/>
      <c r="V45" s="6"/>
      <c r="W45" s="6"/>
      <c r="X45" s="6"/>
      <c r="Y45" s="6"/>
      <c r="Z45" s="6"/>
    </row>
    <row r="46" spans="1:26" ht="12.75" customHeight="1">
      <c r="A46" s="5" t="s">
        <v>50</v>
      </c>
      <c r="B46" s="5">
        <f t="shared" si="6"/>
        <v>26</v>
      </c>
      <c r="C46" s="5">
        <v>4</v>
      </c>
      <c r="D46" s="5">
        <v>11</v>
      </c>
      <c r="E46" s="6"/>
      <c r="F46" s="5">
        <v>3</v>
      </c>
      <c r="G46" s="5">
        <v>3</v>
      </c>
      <c r="H46" s="6"/>
      <c r="I46" s="5">
        <v>2</v>
      </c>
      <c r="J46" s="6"/>
      <c r="K46" s="5"/>
      <c r="L46" s="5">
        <v>2</v>
      </c>
      <c r="M46" s="5">
        <v>1</v>
      </c>
      <c r="N46" s="6"/>
      <c r="O46" s="6"/>
      <c r="P46" s="6"/>
      <c r="Q46" s="6"/>
      <c r="R46" s="6"/>
      <c r="S46" s="6"/>
      <c r="T46" s="6"/>
      <c r="U46" s="6"/>
      <c r="V46" s="6"/>
      <c r="W46" s="6"/>
      <c r="X46" s="6"/>
      <c r="Y46" s="6"/>
      <c r="Z46" s="6"/>
    </row>
    <row r="47" spans="1:26" ht="12.75" customHeight="1">
      <c r="A47" s="5" t="s">
        <v>51</v>
      </c>
      <c r="B47" s="5">
        <f t="shared" si="6"/>
        <v>62</v>
      </c>
      <c r="C47" s="5">
        <v>14</v>
      </c>
      <c r="D47" s="5">
        <v>14</v>
      </c>
      <c r="E47" s="5">
        <v>3</v>
      </c>
      <c r="F47" s="5">
        <v>1</v>
      </c>
      <c r="G47" s="5">
        <v>7</v>
      </c>
      <c r="H47" s="5">
        <v>2</v>
      </c>
      <c r="I47" s="5">
        <v>6</v>
      </c>
      <c r="J47" s="6"/>
      <c r="K47" s="5">
        <v>8</v>
      </c>
      <c r="L47" s="5"/>
      <c r="M47" s="5">
        <v>7</v>
      </c>
      <c r="N47" s="6"/>
      <c r="O47" s="6"/>
      <c r="P47" s="6"/>
      <c r="Q47" s="6"/>
      <c r="R47" s="6"/>
      <c r="S47" s="6"/>
      <c r="T47" s="6"/>
      <c r="U47" s="6"/>
      <c r="V47" s="6"/>
      <c r="W47" s="6"/>
      <c r="X47" s="6"/>
      <c r="Y47" s="6"/>
      <c r="Z47" s="6"/>
    </row>
    <row r="48" spans="1:26" ht="12.75" customHeight="1">
      <c r="A48" s="5" t="s">
        <v>52</v>
      </c>
      <c r="B48" s="5">
        <f t="shared" si="6"/>
        <v>0</v>
      </c>
      <c r="C48" s="5"/>
      <c r="D48" s="5"/>
      <c r="E48" s="6"/>
      <c r="F48" s="6"/>
      <c r="G48" s="6"/>
      <c r="H48" s="6"/>
      <c r="I48" s="6"/>
      <c r="J48" s="6"/>
      <c r="K48" s="5"/>
      <c r="L48" s="5"/>
      <c r="M48" s="6"/>
      <c r="N48" s="6"/>
      <c r="O48" s="6"/>
      <c r="P48" s="6"/>
      <c r="Q48" s="6"/>
      <c r="R48" s="6"/>
      <c r="S48" s="6"/>
      <c r="T48" s="6"/>
      <c r="U48" s="6"/>
      <c r="V48" s="6"/>
      <c r="W48" s="6"/>
      <c r="X48" s="6"/>
      <c r="Y48" s="6"/>
      <c r="Z48" s="6"/>
    </row>
    <row r="49" spans="1:26" ht="12.75" customHeight="1">
      <c r="A49" s="5"/>
      <c r="B49" s="5"/>
      <c r="C49" s="5"/>
      <c r="D49" s="5"/>
      <c r="E49" s="6"/>
      <c r="F49" s="6"/>
      <c r="G49" s="6"/>
      <c r="H49" s="6"/>
      <c r="I49" s="6"/>
      <c r="J49" s="6"/>
      <c r="K49" s="5"/>
      <c r="L49" s="5"/>
      <c r="M49" s="6"/>
      <c r="N49" s="6"/>
      <c r="O49" s="6"/>
      <c r="P49" s="6"/>
      <c r="Q49" s="6"/>
      <c r="R49" s="6"/>
      <c r="S49" s="6"/>
      <c r="T49" s="6"/>
      <c r="U49" s="6"/>
      <c r="V49" s="6"/>
      <c r="W49" s="6"/>
      <c r="X49" s="6"/>
      <c r="Y49" s="6"/>
      <c r="Z49" s="6"/>
    </row>
    <row r="50" spans="1:26" ht="12.75" customHeight="1">
      <c r="A50" s="5" t="s">
        <v>53</v>
      </c>
      <c r="B50" s="5">
        <f t="shared" ref="B50:B53" si="7">SUM(C50:M50)</f>
        <v>1</v>
      </c>
      <c r="C50" s="5"/>
      <c r="D50" s="5"/>
      <c r="E50" s="6"/>
      <c r="F50" s="6"/>
      <c r="G50" s="6"/>
      <c r="H50" s="6"/>
      <c r="I50" s="5">
        <v>1</v>
      </c>
      <c r="J50" s="6"/>
      <c r="K50" s="5"/>
      <c r="L50" s="5"/>
      <c r="M50" s="6"/>
      <c r="N50" s="6"/>
      <c r="O50" s="6"/>
      <c r="P50" s="6"/>
      <c r="Q50" s="6"/>
      <c r="R50" s="6"/>
      <c r="S50" s="6"/>
      <c r="T50" s="6"/>
      <c r="U50" s="6"/>
      <c r="V50" s="6"/>
      <c r="W50" s="6"/>
      <c r="X50" s="6"/>
      <c r="Y50" s="6"/>
      <c r="Z50" s="6"/>
    </row>
    <row r="51" spans="1:26" ht="12.75" customHeight="1">
      <c r="A51" s="5" t="s">
        <v>54</v>
      </c>
      <c r="B51" s="5">
        <f t="shared" si="7"/>
        <v>9</v>
      </c>
      <c r="C51" s="5">
        <v>3</v>
      </c>
      <c r="D51" s="5">
        <v>1</v>
      </c>
      <c r="E51" s="5">
        <v>1</v>
      </c>
      <c r="F51" s="6"/>
      <c r="G51" s="5">
        <v>3</v>
      </c>
      <c r="H51" s="6"/>
      <c r="I51" s="5">
        <v>1</v>
      </c>
      <c r="J51" s="6"/>
      <c r="K51" s="5"/>
      <c r="L51" s="5"/>
      <c r="M51" s="6"/>
      <c r="N51" s="6"/>
      <c r="O51" s="6"/>
      <c r="P51" s="6"/>
      <c r="Q51" s="6"/>
      <c r="R51" s="6"/>
      <c r="S51" s="6"/>
      <c r="T51" s="6"/>
      <c r="U51" s="6"/>
      <c r="V51" s="6"/>
      <c r="W51" s="6"/>
      <c r="X51" s="6"/>
      <c r="Y51" s="6"/>
      <c r="Z51" s="6"/>
    </row>
    <row r="52" spans="1:26" ht="12.75" customHeight="1">
      <c r="A52" s="5" t="s">
        <v>55</v>
      </c>
      <c r="B52" s="5">
        <f t="shared" si="7"/>
        <v>3</v>
      </c>
      <c r="C52" s="5">
        <v>1</v>
      </c>
      <c r="D52" s="5">
        <v>1</v>
      </c>
      <c r="E52" s="6"/>
      <c r="F52" s="6"/>
      <c r="G52" s="6"/>
      <c r="H52" s="6"/>
      <c r="I52" s="5">
        <v>1</v>
      </c>
      <c r="J52" s="6"/>
      <c r="K52" s="5"/>
      <c r="L52" s="5"/>
      <c r="M52" s="6"/>
      <c r="N52" s="6"/>
      <c r="O52" s="6"/>
      <c r="P52" s="6"/>
      <c r="Q52" s="6"/>
      <c r="R52" s="6"/>
      <c r="S52" s="6"/>
      <c r="T52" s="6"/>
      <c r="U52" s="6"/>
      <c r="V52" s="6"/>
      <c r="W52" s="6"/>
      <c r="X52" s="6"/>
      <c r="Y52" s="6"/>
      <c r="Z52" s="6"/>
    </row>
    <row r="53" spans="1:26" ht="12.75" customHeight="1">
      <c r="A53" s="5" t="s">
        <v>56</v>
      </c>
      <c r="B53" s="5">
        <f t="shared" si="7"/>
        <v>3</v>
      </c>
      <c r="C53" s="5"/>
      <c r="D53" s="5"/>
      <c r="E53" s="6"/>
      <c r="F53" s="6"/>
      <c r="G53" s="6"/>
      <c r="H53" s="6"/>
      <c r="I53" s="6"/>
      <c r="J53" s="6"/>
      <c r="K53" s="5">
        <v>3</v>
      </c>
      <c r="L53" s="5"/>
      <c r="M53" s="6"/>
      <c r="N53" s="6"/>
      <c r="O53" s="6"/>
      <c r="P53" s="6"/>
      <c r="Q53" s="6"/>
      <c r="R53" s="6"/>
      <c r="S53" s="6"/>
      <c r="T53" s="6"/>
      <c r="U53" s="6"/>
      <c r="V53" s="6"/>
      <c r="W53" s="6"/>
      <c r="X53" s="6"/>
      <c r="Y53" s="6"/>
      <c r="Z53" s="6"/>
    </row>
    <row r="54" spans="1:26" ht="12.75" customHeight="1">
      <c r="A54" s="5"/>
      <c r="B54" s="5"/>
      <c r="C54" s="5"/>
      <c r="D54" s="5"/>
      <c r="E54" s="6"/>
      <c r="F54" s="6"/>
      <c r="G54" s="6"/>
      <c r="H54" s="6"/>
      <c r="I54" s="6"/>
      <c r="J54" s="6"/>
      <c r="K54" s="5"/>
      <c r="L54" s="5"/>
      <c r="M54" s="6"/>
      <c r="N54" s="6"/>
      <c r="O54" s="6"/>
      <c r="P54" s="6"/>
      <c r="Q54" s="6"/>
      <c r="R54" s="6"/>
      <c r="S54" s="6"/>
      <c r="T54" s="6"/>
      <c r="U54" s="6"/>
      <c r="V54" s="6"/>
      <c r="W54" s="6"/>
      <c r="X54" s="6"/>
      <c r="Y54" s="6"/>
      <c r="Z54" s="6"/>
    </row>
    <row r="55" spans="1:26" ht="12.75" customHeight="1">
      <c r="A55" s="5" t="s">
        <v>57</v>
      </c>
      <c r="B55" s="5">
        <f t="shared" ref="B55:B58" si="8">SUM(C55:M55)</f>
        <v>4</v>
      </c>
      <c r="C55" s="5"/>
      <c r="D55" s="5">
        <v>3</v>
      </c>
      <c r="E55" s="6"/>
      <c r="F55" s="6"/>
      <c r="G55" s="6"/>
      <c r="H55" s="6"/>
      <c r="I55" s="5">
        <v>1</v>
      </c>
      <c r="J55" s="6"/>
      <c r="K55" s="5"/>
      <c r="L55" s="5"/>
      <c r="M55" s="6"/>
      <c r="N55" s="6"/>
      <c r="O55" s="6"/>
      <c r="P55" s="6"/>
      <c r="Q55" s="6"/>
      <c r="R55" s="6"/>
      <c r="S55" s="6"/>
      <c r="T55" s="6"/>
      <c r="U55" s="6"/>
      <c r="V55" s="6"/>
      <c r="W55" s="6"/>
      <c r="X55" s="6"/>
      <c r="Y55" s="6"/>
      <c r="Z55" s="6"/>
    </row>
    <row r="56" spans="1:26" ht="12.75" customHeight="1">
      <c r="A56" s="5" t="s">
        <v>58</v>
      </c>
      <c r="B56" s="5">
        <f t="shared" si="8"/>
        <v>10</v>
      </c>
      <c r="C56" s="5"/>
      <c r="D56" s="5"/>
      <c r="E56" s="6"/>
      <c r="F56" s="6"/>
      <c r="G56" s="5">
        <v>4</v>
      </c>
      <c r="H56" s="6"/>
      <c r="I56" s="5">
        <v>1</v>
      </c>
      <c r="J56" s="6"/>
      <c r="K56" s="5"/>
      <c r="L56" s="5">
        <v>5</v>
      </c>
      <c r="M56" s="6"/>
      <c r="N56" s="6"/>
      <c r="O56" s="6"/>
      <c r="P56" s="6"/>
      <c r="Q56" s="6"/>
      <c r="R56" s="6"/>
      <c r="S56" s="6"/>
      <c r="T56" s="6"/>
      <c r="U56" s="6"/>
      <c r="V56" s="6"/>
      <c r="W56" s="6"/>
      <c r="X56" s="6"/>
      <c r="Y56" s="6"/>
      <c r="Z56" s="6"/>
    </row>
    <row r="57" spans="1:26" ht="12.75" customHeight="1">
      <c r="A57" s="5" t="s">
        <v>59</v>
      </c>
      <c r="B57" s="5">
        <f t="shared" si="8"/>
        <v>0</v>
      </c>
      <c r="C57" s="5"/>
      <c r="D57" s="5"/>
      <c r="E57" s="6"/>
      <c r="F57" s="6"/>
      <c r="G57" s="6"/>
      <c r="H57" s="6"/>
      <c r="I57" s="6"/>
      <c r="J57" s="6"/>
      <c r="K57" s="5"/>
      <c r="L57" s="5"/>
      <c r="M57" s="6"/>
      <c r="N57" s="6"/>
      <c r="O57" s="6"/>
      <c r="P57" s="6"/>
      <c r="Q57" s="6"/>
      <c r="R57" s="6"/>
      <c r="S57" s="6"/>
      <c r="T57" s="6"/>
      <c r="U57" s="6"/>
      <c r="V57" s="6"/>
      <c r="W57" s="6"/>
      <c r="X57" s="6"/>
      <c r="Y57" s="6"/>
      <c r="Z57" s="6"/>
    </row>
    <row r="58" spans="1:26" ht="12.75" customHeight="1">
      <c r="A58" s="5" t="s">
        <v>61</v>
      </c>
      <c r="B58" s="5">
        <f t="shared" si="8"/>
        <v>72</v>
      </c>
      <c r="C58" s="5">
        <v>3</v>
      </c>
      <c r="D58" s="5">
        <v>8</v>
      </c>
      <c r="E58" s="5">
        <v>1</v>
      </c>
      <c r="F58" s="5">
        <v>8</v>
      </c>
      <c r="G58" s="5">
        <v>9</v>
      </c>
      <c r="H58" s="5">
        <v>18</v>
      </c>
      <c r="I58" s="5">
        <v>24</v>
      </c>
      <c r="J58" s="6"/>
      <c r="K58" s="5">
        <v>1</v>
      </c>
      <c r="L58" s="5"/>
      <c r="M58" s="6"/>
      <c r="N58" s="6"/>
      <c r="O58" s="6"/>
      <c r="P58" s="6"/>
      <c r="Q58" s="6"/>
      <c r="R58" s="6"/>
      <c r="S58" s="6"/>
      <c r="T58" s="6"/>
      <c r="U58" s="6"/>
      <c r="V58" s="6"/>
      <c r="W58" s="6"/>
      <c r="X58" s="6"/>
      <c r="Y58" s="6"/>
      <c r="Z58" s="6"/>
    </row>
    <row r="59" spans="1:26" ht="12.75" customHeight="1">
      <c r="A59" s="5"/>
      <c r="B59" s="5"/>
      <c r="C59" s="5"/>
      <c r="D59" s="5"/>
      <c r="E59" s="6"/>
      <c r="F59" s="6"/>
      <c r="G59" s="6"/>
      <c r="H59" s="6"/>
      <c r="I59" s="6"/>
      <c r="J59" s="6"/>
      <c r="K59" s="5"/>
      <c r="L59" s="5"/>
      <c r="M59" s="6"/>
      <c r="N59" s="6"/>
      <c r="O59" s="6"/>
      <c r="P59" s="6"/>
      <c r="Q59" s="6"/>
      <c r="R59" s="6"/>
      <c r="S59" s="6"/>
      <c r="T59" s="6"/>
      <c r="U59" s="6"/>
      <c r="V59" s="6"/>
      <c r="W59" s="6"/>
      <c r="X59" s="6"/>
      <c r="Y59" s="6"/>
      <c r="Z59" s="6"/>
    </row>
    <row r="60" spans="1:26" ht="12.75" customHeight="1">
      <c r="A60" s="5" t="s">
        <v>62</v>
      </c>
      <c r="B60" s="5">
        <f>SUM(C60:M60)</f>
        <v>109</v>
      </c>
      <c r="C60" s="5">
        <v>9</v>
      </c>
      <c r="D60" s="5">
        <v>25</v>
      </c>
      <c r="E60" s="5">
        <v>2</v>
      </c>
      <c r="F60" s="5">
        <v>6</v>
      </c>
      <c r="G60" s="5">
        <v>8</v>
      </c>
      <c r="H60" s="5">
        <v>10</v>
      </c>
      <c r="I60" s="5">
        <v>25</v>
      </c>
      <c r="J60" s="5">
        <v>5</v>
      </c>
      <c r="K60" s="5">
        <v>8</v>
      </c>
      <c r="L60" s="5">
        <v>11</v>
      </c>
      <c r="M60" s="6"/>
      <c r="N60" s="6"/>
      <c r="O60" s="6"/>
      <c r="P60" s="6"/>
      <c r="Q60" s="6"/>
      <c r="R60" s="6"/>
      <c r="S60" s="6"/>
      <c r="T60" s="6"/>
      <c r="U60" s="6"/>
      <c r="V60" s="6"/>
      <c r="W60" s="6"/>
      <c r="X60" s="6"/>
      <c r="Y60" s="6"/>
      <c r="Z60" s="6"/>
    </row>
    <row r="61" spans="1:26" ht="12.75" customHeight="1">
      <c r="A61" s="5"/>
      <c r="B61" s="5"/>
      <c r="C61" s="5"/>
      <c r="D61" s="5"/>
      <c r="E61" s="6"/>
      <c r="F61" s="6"/>
      <c r="G61" s="6"/>
      <c r="H61" s="6"/>
      <c r="I61" s="6"/>
      <c r="J61" s="6"/>
      <c r="K61" s="5"/>
      <c r="L61" s="5"/>
      <c r="M61" s="6"/>
      <c r="N61" s="6"/>
      <c r="O61" s="6"/>
      <c r="P61" s="6"/>
      <c r="Q61" s="6"/>
      <c r="R61" s="6"/>
      <c r="S61" s="6"/>
      <c r="T61" s="6"/>
      <c r="U61" s="6"/>
      <c r="V61" s="6"/>
      <c r="W61" s="6"/>
      <c r="X61" s="6"/>
      <c r="Y61" s="6"/>
      <c r="Z61" s="6"/>
    </row>
    <row r="62" spans="1:26" ht="12.75" customHeight="1">
      <c r="A62" s="5" t="s">
        <v>63</v>
      </c>
      <c r="B62" s="5">
        <f t="shared" ref="B62:B72" si="9">SUM(C62:M62)</f>
        <v>7</v>
      </c>
      <c r="C62" s="5">
        <v>3</v>
      </c>
      <c r="D62" s="5"/>
      <c r="E62" s="6"/>
      <c r="F62" s="6"/>
      <c r="G62" s="6"/>
      <c r="H62" s="6"/>
      <c r="I62" s="5">
        <v>4</v>
      </c>
      <c r="J62" s="6"/>
      <c r="K62" s="5"/>
      <c r="L62" s="5"/>
      <c r="M62" s="6"/>
      <c r="N62" s="6"/>
      <c r="O62" s="6"/>
      <c r="P62" s="6"/>
      <c r="Q62" s="6"/>
      <c r="R62" s="6"/>
      <c r="S62" s="6"/>
      <c r="T62" s="6"/>
      <c r="U62" s="6"/>
      <c r="V62" s="6"/>
      <c r="W62" s="6"/>
      <c r="X62" s="6"/>
      <c r="Y62" s="6"/>
      <c r="Z62" s="6"/>
    </row>
    <row r="63" spans="1:26" ht="12.75" customHeight="1">
      <c r="A63" s="5" t="s">
        <v>64</v>
      </c>
      <c r="B63" s="5">
        <f t="shared" si="9"/>
        <v>0</v>
      </c>
      <c r="C63" s="5"/>
      <c r="D63" s="5"/>
      <c r="E63" s="6"/>
      <c r="F63" s="6"/>
      <c r="G63" s="6"/>
      <c r="H63" s="6"/>
      <c r="I63" s="6"/>
      <c r="J63" s="6"/>
      <c r="K63" s="5"/>
      <c r="L63" s="5"/>
      <c r="M63" s="6"/>
      <c r="N63" s="6"/>
      <c r="O63" s="6"/>
      <c r="P63" s="6"/>
      <c r="Q63" s="6"/>
      <c r="R63" s="6"/>
      <c r="S63" s="6"/>
      <c r="T63" s="6"/>
      <c r="U63" s="6"/>
      <c r="V63" s="6"/>
      <c r="W63" s="6"/>
      <c r="X63" s="6"/>
      <c r="Y63" s="6"/>
      <c r="Z63" s="6"/>
    </row>
    <row r="64" spans="1:26" ht="12.75" customHeight="1">
      <c r="A64" s="5" t="s">
        <v>554</v>
      </c>
      <c r="B64" s="5">
        <f t="shared" si="9"/>
        <v>0</v>
      </c>
      <c r="C64" s="5"/>
      <c r="D64" s="5"/>
      <c r="E64" s="6"/>
      <c r="F64" s="6"/>
      <c r="G64" s="6"/>
      <c r="H64" s="6"/>
      <c r="I64" s="6"/>
      <c r="J64" s="6"/>
      <c r="K64" s="5"/>
      <c r="L64" s="5"/>
      <c r="M64" s="6"/>
      <c r="N64" s="6"/>
      <c r="O64" s="6"/>
      <c r="P64" s="6"/>
      <c r="Q64" s="6"/>
      <c r="R64" s="6"/>
      <c r="S64" s="6"/>
      <c r="T64" s="6"/>
      <c r="U64" s="6"/>
      <c r="V64" s="6"/>
      <c r="W64" s="6"/>
      <c r="X64" s="6"/>
      <c r="Y64" s="6"/>
      <c r="Z64" s="6"/>
    </row>
    <row r="65" spans="1:26" ht="12.75" customHeight="1">
      <c r="A65" s="5" t="s">
        <v>67</v>
      </c>
      <c r="B65" s="5">
        <f t="shared" si="9"/>
        <v>1</v>
      </c>
      <c r="C65" s="5">
        <v>1</v>
      </c>
      <c r="D65" s="5"/>
      <c r="E65" s="6"/>
      <c r="F65" s="6"/>
      <c r="G65" s="6"/>
      <c r="H65" s="6"/>
      <c r="I65" s="6"/>
      <c r="J65" s="6"/>
      <c r="K65" s="5"/>
      <c r="L65" s="5"/>
      <c r="M65" s="6"/>
      <c r="N65" s="6"/>
      <c r="O65" s="6"/>
      <c r="P65" s="6"/>
      <c r="Q65" s="6"/>
      <c r="R65" s="6"/>
      <c r="S65" s="6"/>
      <c r="T65" s="6"/>
      <c r="U65" s="6"/>
      <c r="V65" s="6"/>
      <c r="W65" s="6"/>
      <c r="X65" s="6"/>
      <c r="Y65" s="6"/>
      <c r="Z65" s="6"/>
    </row>
    <row r="66" spans="1:26" ht="12.75" customHeight="1">
      <c r="A66" s="5" t="s">
        <v>72</v>
      </c>
      <c r="B66" s="5">
        <f t="shared" si="9"/>
        <v>0</v>
      </c>
      <c r="C66" s="5"/>
      <c r="D66" s="5"/>
      <c r="E66" s="6"/>
      <c r="F66" s="6"/>
      <c r="G66" s="6"/>
      <c r="H66" s="6"/>
      <c r="I66" s="6"/>
      <c r="J66" s="6"/>
      <c r="K66" s="5"/>
      <c r="L66" s="5"/>
      <c r="M66" s="6"/>
      <c r="N66" s="6"/>
      <c r="O66" s="6"/>
      <c r="P66" s="6"/>
      <c r="Q66" s="6"/>
      <c r="R66" s="6"/>
      <c r="S66" s="6"/>
      <c r="T66" s="6"/>
      <c r="U66" s="6"/>
      <c r="V66" s="6"/>
      <c r="W66" s="6"/>
      <c r="X66" s="6"/>
      <c r="Y66" s="6"/>
      <c r="Z66" s="6"/>
    </row>
    <row r="67" spans="1:26" ht="12.75" customHeight="1">
      <c r="A67" s="5" t="s">
        <v>74</v>
      </c>
      <c r="B67" s="5">
        <f t="shared" si="9"/>
        <v>0</v>
      </c>
      <c r="C67" s="5"/>
      <c r="D67" s="5"/>
      <c r="E67" s="6"/>
      <c r="F67" s="6"/>
      <c r="G67" s="6"/>
      <c r="H67" s="6"/>
      <c r="I67" s="6"/>
      <c r="J67" s="6"/>
      <c r="K67" s="5"/>
      <c r="L67" s="5"/>
      <c r="M67" s="6"/>
      <c r="N67" s="6"/>
      <c r="O67" s="6"/>
      <c r="P67" s="6"/>
      <c r="Q67" s="6"/>
      <c r="R67" s="6"/>
      <c r="S67" s="6"/>
      <c r="T67" s="6"/>
      <c r="U67" s="6"/>
      <c r="V67" s="6"/>
      <c r="W67" s="6"/>
      <c r="X67" s="6"/>
      <c r="Y67" s="6"/>
      <c r="Z67" s="6"/>
    </row>
    <row r="68" spans="1:26" ht="12.75" customHeight="1">
      <c r="A68" s="5" t="s">
        <v>75</v>
      </c>
      <c r="B68" s="5">
        <f t="shared" si="9"/>
        <v>0</v>
      </c>
      <c r="C68" s="5"/>
      <c r="D68" s="5"/>
      <c r="E68" s="6"/>
      <c r="F68" s="6"/>
      <c r="G68" s="6"/>
      <c r="H68" s="6"/>
      <c r="I68" s="6"/>
      <c r="J68" s="6"/>
      <c r="K68" s="5"/>
      <c r="L68" s="5"/>
      <c r="M68" s="6"/>
      <c r="N68" s="6"/>
      <c r="O68" s="6"/>
      <c r="P68" s="6"/>
      <c r="Q68" s="6"/>
      <c r="R68" s="6"/>
      <c r="S68" s="6"/>
      <c r="T68" s="6"/>
      <c r="U68" s="6"/>
      <c r="V68" s="6"/>
      <c r="W68" s="6"/>
      <c r="X68" s="6"/>
      <c r="Y68" s="6"/>
      <c r="Z68" s="6"/>
    </row>
    <row r="69" spans="1:26" ht="12.75" customHeight="1">
      <c r="A69" s="5" t="s">
        <v>78</v>
      </c>
      <c r="B69" s="5">
        <f t="shared" si="9"/>
        <v>0</v>
      </c>
      <c r="C69" s="5"/>
      <c r="D69" s="5"/>
      <c r="E69" s="6"/>
      <c r="F69" s="6"/>
      <c r="G69" s="6"/>
      <c r="H69" s="6"/>
      <c r="I69" s="6"/>
      <c r="J69" s="6"/>
      <c r="K69" s="5"/>
      <c r="L69" s="5"/>
      <c r="M69" s="6"/>
      <c r="N69" s="6"/>
      <c r="O69" s="6"/>
      <c r="P69" s="6"/>
      <c r="Q69" s="6"/>
      <c r="R69" s="6"/>
      <c r="S69" s="6"/>
      <c r="T69" s="6"/>
      <c r="U69" s="6"/>
      <c r="V69" s="6"/>
      <c r="W69" s="6"/>
      <c r="X69" s="6"/>
      <c r="Y69" s="6"/>
      <c r="Z69" s="6"/>
    </row>
    <row r="70" spans="1:26" ht="12.75" customHeight="1">
      <c r="A70" s="5" t="s">
        <v>79</v>
      </c>
      <c r="B70" s="5">
        <f t="shared" si="9"/>
        <v>0</v>
      </c>
      <c r="C70" s="5"/>
      <c r="D70" s="5"/>
      <c r="E70" s="6"/>
      <c r="F70" s="6"/>
      <c r="G70" s="6"/>
      <c r="H70" s="6"/>
      <c r="I70" s="6"/>
      <c r="J70" s="6"/>
      <c r="K70" s="5"/>
      <c r="L70" s="5"/>
      <c r="M70" s="6"/>
      <c r="N70" s="6"/>
      <c r="O70" s="6"/>
      <c r="P70" s="6"/>
      <c r="Q70" s="6"/>
      <c r="R70" s="6"/>
      <c r="S70" s="6"/>
      <c r="T70" s="6"/>
      <c r="U70" s="6"/>
      <c r="V70" s="6"/>
      <c r="W70" s="6"/>
      <c r="X70" s="6"/>
      <c r="Y70" s="6"/>
      <c r="Z70" s="6"/>
    </row>
    <row r="71" spans="1:26" ht="12.75" customHeight="1">
      <c r="A71" s="4" t="s">
        <v>80</v>
      </c>
      <c r="B71" s="5">
        <f t="shared" si="9"/>
        <v>4</v>
      </c>
      <c r="C71" s="5"/>
      <c r="D71" s="5"/>
      <c r="E71" s="6"/>
      <c r="F71" s="6"/>
      <c r="G71" s="6"/>
      <c r="H71" s="6"/>
      <c r="I71" s="6"/>
      <c r="J71" s="5">
        <v>4</v>
      </c>
      <c r="K71" s="5"/>
      <c r="L71" s="5"/>
      <c r="M71" s="6"/>
      <c r="N71" s="6"/>
      <c r="O71" s="6"/>
      <c r="P71" s="6"/>
      <c r="Q71" s="6"/>
      <c r="R71" s="6"/>
      <c r="S71" s="6"/>
      <c r="T71" s="6"/>
      <c r="U71" s="6"/>
      <c r="V71" s="6"/>
      <c r="W71" s="6"/>
      <c r="X71" s="6"/>
      <c r="Y71" s="6"/>
      <c r="Z71" s="6"/>
    </row>
    <row r="72" spans="1:26" ht="12.75" customHeight="1">
      <c r="A72" s="4" t="s">
        <v>418</v>
      </c>
      <c r="B72" s="5">
        <f t="shared" si="9"/>
        <v>5</v>
      </c>
      <c r="C72" s="5">
        <v>1</v>
      </c>
      <c r="D72" s="5"/>
      <c r="E72" s="6"/>
      <c r="F72" s="5">
        <v>1</v>
      </c>
      <c r="G72" s="6"/>
      <c r="H72" s="6"/>
      <c r="I72" s="5">
        <v>3</v>
      </c>
      <c r="J72" s="6"/>
      <c r="K72" s="5"/>
      <c r="L72" s="5"/>
      <c r="M72" s="6"/>
      <c r="N72" s="6"/>
      <c r="O72" s="6"/>
      <c r="P72" s="6"/>
      <c r="Q72" s="6"/>
      <c r="R72" s="6"/>
      <c r="S72" s="6"/>
      <c r="T72" s="6"/>
      <c r="U72" s="6"/>
      <c r="V72" s="6"/>
      <c r="W72" s="6"/>
      <c r="X72" s="6"/>
      <c r="Y72" s="6"/>
      <c r="Z72" s="6"/>
    </row>
    <row r="73" spans="1:26" ht="12.75" customHeight="1">
      <c r="A73" s="5"/>
      <c r="B73" s="5"/>
      <c r="C73" s="5"/>
      <c r="D73" s="5"/>
      <c r="E73" s="6"/>
      <c r="F73" s="6"/>
      <c r="G73" s="6"/>
      <c r="H73" s="6"/>
      <c r="I73" s="6"/>
      <c r="J73" s="6"/>
      <c r="K73" s="5"/>
      <c r="L73" s="5"/>
      <c r="M73" s="6"/>
      <c r="N73" s="6"/>
      <c r="O73" s="6"/>
      <c r="P73" s="6"/>
      <c r="Q73" s="6"/>
      <c r="R73" s="6"/>
      <c r="S73" s="6"/>
      <c r="T73" s="6"/>
      <c r="U73" s="6"/>
      <c r="V73" s="6"/>
      <c r="W73" s="6"/>
      <c r="X73" s="6"/>
      <c r="Y73" s="6"/>
      <c r="Z73" s="6"/>
    </row>
    <row r="74" spans="1:26" ht="12.75" customHeight="1">
      <c r="A74" s="5" t="s">
        <v>138</v>
      </c>
      <c r="B74" s="5">
        <f>SUM(C74:M74)</f>
        <v>1022</v>
      </c>
      <c r="C74" s="5">
        <f t="shared" ref="C74:M74" si="10">SUM(C4:C72)</f>
        <v>53</v>
      </c>
      <c r="D74" s="5">
        <f t="shared" si="10"/>
        <v>215</v>
      </c>
      <c r="E74" s="5">
        <f t="shared" si="10"/>
        <v>68</v>
      </c>
      <c r="F74" s="5">
        <f t="shared" si="10"/>
        <v>99</v>
      </c>
      <c r="G74" s="5">
        <f t="shared" si="10"/>
        <v>118</v>
      </c>
      <c r="H74" s="5">
        <f t="shared" si="10"/>
        <v>54</v>
      </c>
      <c r="I74" s="5">
        <f t="shared" si="10"/>
        <v>221</v>
      </c>
      <c r="J74" s="5">
        <f t="shared" si="10"/>
        <v>13</v>
      </c>
      <c r="K74" s="5">
        <f t="shared" si="10"/>
        <v>59</v>
      </c>
      <c r="L74" s="5">
        <f t="shared" si="10"/>
        <v>43</v>
      </c>
      <c r="M74" s="5">
        <f t="shared" si="10"/>
        <v>79</v>
      </c>
      <c r="N74" s="6"/>
      <c r="O74" s="6"/>
      <c r="P74" s="6"/>
      <c r="Q74" s="6"/>
      <c r="R74" s="6"/>
      <c r="S74" s="6"/>
      <c r="T74" s="6"/>
      <c r="U74" s="6"/>
      <c r="V74" s="6"/>
      <c r="W74" s="6"/>
      <c r="X74" s="6"/>
      <c r="Y74" s="6"/>
      <c r="Z74" s="6"/>
    </row>
    <row r="75" spans="1:26" ht="12.75" customHeight="1">
      <c r="A75" s="5"/>
      <c r="B75" s="5"/>
      <c r="C75" s="5"/>
      <c r="D75" s="5"/>
      <c r="E75" s="6"/>
      <c r="F75" s="6"/>
      <c r="G75" s="6"/>
      <c r="H75" s="6"/>
      <c r="I75" s="6"/>
      <c r="J75" s="6"/>
      <c r="K75" s="5"/>
      <c r="L75" s="5"/>
      <c r="M75" s="6"/>
      <c r="N75" s="6"/>
      <c r="O75" s="6"/>
      <c r="P75" s="6"/>
      <c r="Q75" s="6"/>
      <c r="R75" s="6"/>
      <c r="S75" s="6"/>
      <c r="T75" s="6"/>
      <c r="U75" s="6"/>
      <c r="V75" s="6"/>
      <c r="W75" s="6"/>
      <c r="X75" s="6"/>
      <c r="Y75" s="6"/>
      <c r="Z75" s="6"/>
    </row>
    <row r="76" spans="1:26" ht="12.75" customHeight="1">
      <c r="A76" s="5" t="s">
        <v>139</v>
      </c>
      <c r="B76" s="5">
        <v>20</v>
      </c>
      <c r="C76" s="5">
        <v>10</v>
      </c>
      <c r="D76" s="5">
        <v>8</v>
      </c>
      <c r="E76" s="5">
        <v>4</v>
      </c>
      <c r="F76" s="5">
        <v>4</v>
      </c>
      <c r="G76" s="5">
        <v>4</v>
      </c>
      <c r="H76" s="5">
        <v>2</v>
      </c>
      <c r="I76" s="5">
        <v>2</v>
      </c>
      <c r="J76" s="5">
        <v>1</v>
      </c>
      <c r="K76" s="5">
        <v>2</v>
      </c>
      <c r="L76" s="5">
        <v>1</v>
      </c>
      <c r="M76" s="5">
        <v>1</v>
      </c>
      <c r="N76" s="6"/>
      <c r="O76" s="6"/>
      <c r="P76" s="6"/>
      <c r="Q76" s="6"/>
      <c r="R76" s="6"/>
      <c r="S76" s="6"/>
      <c r="T76" s="6"/>
      <c r="U76" s="6"/>
      <c r="V76" s="6"/>
      <c r="W76" s="6"/>
      <c r="X76" s="6"/>
      <c r="Y76" s="6"/>
      <c r="Z76" s="6"/>
    </row>
    <row r="77" spans="1:26" ht="12.75" customHeight="1">
      <c r="A77" s="5" t="s">
        <v>555</v>
      </c>
      <c r="B77" s="5">
        <f t="shared" ref="B77:B78" si="11">SUM(C77:M77)</f>
        <v>10.5</v>
      </c>
      <c r="C77" s="5">
        <v>1.5</v>
      </c>
      <c r="D77" s="5">
        <v>2.5</v>
      </c>
      <c r="E77" s="5">
        <v>0.5</v>
      </c>
      <c r="F77" s="5">
        <v>0.5</v>
      </c>
      <c r="G77" s="5">
        <v>1</v>
      </c>
      <c r="H77" s="5">
        <v>0.75</v>
      </c>
      <c r="I77" s="5">
        <v>2</v>
      </c>
      <c r="J77" s="5">
        <v>0.5</v>
      </c>
      <c r="K77" s="5">
        <v>0.5</v>
      </c>
      <c r="L77" s="5">
        <v>0.5</v>
      </c>
      <c r="M77" s="5">
        <v>0.25</v>
      </c>
      <c r="N77" s="6"/>
      <c r="O77" s="6"/>
      <c r="P77" s="6"/>
      <c r="Q77" s="6"/>
      <c r="R77" s="6"/>
      <c r="S77" s="6"/>
      <c r="T77" s="6"/>
      <c r="U77" s="6"/>
      <c r="V77" s="6"/>
      <c r="W77" s="6"/>
      <c r="X77" s="6"/>
      <c r="Y77" s="6"/>
      <c r="Z77" s="6"/>
    </row>
    <row r="78" spans="1:26" ht="12.75" customHeight="1">
      <c r="A78" s="5" t="s">
        <v>141</v>
      </c>
      <c r="B78" s="5">
        <f t="shared" si="11"/>
        <v>50.75</v>
      </c>
      <c r="C78" s="5">
        <f t="shared" ref="C78:M78" si="12">C76*C77</f>
        <v>15</v>
      </c>
      <c r="D78" s="5">
        <f t="shared" si="12"/>
        <v>20</v>
      </c>
      <c r="E78" s="5">
        <f t="shared" si="12"/>
        <v>2</v>
      </c>
      <c r="F78" s="5">
        <f t="shared" si="12"/>
        <v>2</v>
      </c>
      <c r="G78" s="5">
        <f t="shared" si="12"/>
        <v>4</v>
      </c>
      <c r="H78" s="5">
        <f t="shared" si="12"/>
        <v>1.5</v>
      </c>
      <c r="I78" s="5">
        <f t="shared" si="12"/>
        <v>4</v>
      </c>
      <c r="J78" s="5">
        <f t="shared" si="12"/>
        <v>0.5</v>
      </c>
      <c r="K78" s="5">
        <f t="shared" si="12"/>
        <v>1</v>
      </c>
      <c r="L78" s="5">
        <f t="shared" si="12"/>
        <v>0.5</v>
      </c>
      <c r="M78" s="5">
        <f t="shared" si="12"/>
        <v>0.25</v>
      </c>
      <c r="N78" s="6"/>
      <c r="O78" s="6"/>
      <c r="P78" s="6"/>
      <c r="Q78" s="6"/>
      <c r="R78" s="6"/>
      <c r="S78" s="6"/>
      <c r="T78" s="6"/>
      <c r="U78" s="6"/>
      <c r="V78" s="6"/>
      <c r="W78" s="6"/>
      <c r="X78" s="6"/>
      <c r="Y78" s="6"/>
      <c r="Z78" s="6"/>
    </row>
    <row r="79" spans="1:26" ht="12.75" customHeight="1">
      <c r="A79" s="5"/>
      <c r="B79" s="5"/>
      <c r="C79" s="5"/>
      <c r="D79" s="5"/>
      <c r="E79" s="6"/>
      <c r="F79" s="6"/>
      <c r="G79" s="6"/>
      <c r="H79" s="6"/>
      <c r="I79" s="6"/>
      <c r="J79" s="6"/>
      <c r="K79" s="5"/>
      <c r="L79" s="5"/>
      <c r="M79" s="6"/>
      <c r="N79" s="6"/>
      <c r="O79" s="6"/>
      <c r="P79" s="6"/>
      <c r="Q79" s="6"/>
      <c r="R79" s="6"/>
      <c r="S79" s="6"/>
      <c r="T79" s="6"/>
      <c r="U79" s="6"/>
      <c r="V79" s="6"/>
      <c r="W79" s="6"/>
      <c r="X79" s="6"/>
      <c r="Y79" s="6"/>
      <c r="Z79" s="6"/>
    </row>
    <row r="80" spans="1:26" ht="12.75" customHeight="1">
      <c r="A80" s="5" t="s">
        <v>142</v>
      </c>
      <c r="B80" s="49">
        <f t="shared" ref="B80:M80" si="13">B74/B77</f>
        <v>97.333333333333329</v>
      </c>
      <c r="C80" s="49">
        <f t="shared" si="13"/>
        <v>35.333333333333336</v>
      </c>
      <c r="D80" s="49">
        <f t="shared" si="13"/>
        <v>86</v>
      </c>
      <c r="E80" s="49">
        <f t="shared" si="13"/>
        <v>136</v>
      </c>
      <c r="F80" s="49">
        <f t="shared" si="13"/>
        <v>198</v>
      </c>
      <c r="G80" s="49">
        <f t="shared" si="13"/>
        <v>118</v>
      </c>
      <c r="H80" s="49">
        <f t="shared" si="13"/>
        <v>72</v>
      </c>
      <c r="I80" s="49">
        <f t="shared" si="13"/>
        <v>110.5</v>
      </c>
      <c r="J80" s="49">
        <f t="shared" si="13"/>
        <v>26</v>
      </c>
      <c r="K80" s="49">
        <f t="shared" si="13"/>
        <v>118</v>
      </c>
      <c r="L80" s="49">
        <f t="shared" si="13"/>
        <v>86</v>
      </c>
      <c r="M80" s="49">
        <f t="shared" si="13"/>
        <v>316</v>
      </c>
      <c r="N80" s="6"/>
      <c r="O80" s="6"/>
      <c r="P80" s="6"/>
      <c r="Q80" s="6"/>
      <c r="R80" s="6"/>
      <c r="S80" s="6"/>
      <c r="T80" s="6"/>
      <c r="U80" s="6"/>
      <c r="V80" s="6"/>
      <c r="W80" s="6"/>
      <c r="X80" s="6"/>
      <c r="Y80" s="6"/>
      <c r="Z80" s="6"/>
    </row>
    <row r="81" spans="1:26" ht="12.75" customHeight="1">
      <c r="A81" s="5" t="s">
        <v>143</v>
      </c>
      <c r="B81" s="49">
        <f t="shared" ref="B81:M81" si="14">B74/B78</f>
        <v>20.137931034482758</v>
      </c>
      <c r="C81" s="49">
        <f t="shared" si="14"/>
        <v>3.5333333333333332</v>
      </c>
      <c r="D81" s="49">
        <f t="shared" si="14"/>
        <v>10.75</v>
      </c>
      <c r="E81" s="49">
        <f t="shared" si="14"/>
        <v>34</v>
      </c>
      <c r="F81" s="49">
        <f t="shared" si="14"/>
        <v>49.5</v>
      </c>
      <c r="G81" s="49">
        <f t="shared" si="14"/>
        <v>29.5</v>
      </c>
      <c r="H81" s="49">
        <f t="shared" si="14"/>
        <v>36</v>
      </c>
      <c r="I81" s="49">
        <f t="shared" si="14"/>
        <v>55.25</v>
      </c>
      <c r="J81" s="49">
        <f t="shared" si="14"/>
        <v>26</v>
      </c>
      <c r="K81" s="49">
        <f t="shared" si="14"/>
        <v>59</v>
      </c>
      <c r="L81" s="49">
        <f t="shared" si="14"/>
        <v>86</v>
      </c>
      <c r="M81" s="49">
        <f t="shared" si="14"/>
        <v>316</v>
      </c>
      <c r="N81" s="6"/>
      <c r="O81" s="6"/>
      <c r="P81" s="6"/>
      <c r="Q81" s="6"/>
      <c r="R81" s="6"/>
      <c r="S81" s="6"/>
      <c r="T81" s="6"/>
      <c r="U81" s="6"/>
      <c r="V81" s="6"/>
      <c r="W81" s="6"/>
      <c r="X81" s="6"/>
      <c r="Y81" s="6"/>
      <c r="Z81" s="6"/>
    </row>
    <row r="82" spans="1:26" ht="12.75" customHeight="1">
      <c r="A82" s="5"/>
      <c r="B82" s="5"/>
      <c r="C82" s="5"/>
      <c r="D82" s="5"/>
      <c r="E82" s="6"/>
      <c r="F82" s="6"/>
      <c r="G82" s="6"/>
      <c r="H82" s="6"/>
      <c r="I82" s="6"/>
      <c r="J82" s="6"/>
      <c r="K82" s="5"/>
      <c r="L82" s="5"/>
      <c r="M82" s="6"/>
      <c r="N82" s="6"/>
      <c r="O82" s="6"/>
      <c r="P82" s="6"/>
      <c r="Q82" s="6"/>
      <c r="R82" s="6"/>
      <c r="S82" s="6"/>
      <c r="T82" s="6"/>
      <c r="U82" s="6"/>
      <c r="V82" s="6"/>
      <c r="W82" s="6"/>
      <c r="X82" s="6"/>
      <c r="Y82" s="6"/>
      <c r="Z82" s="6"/>
    </row>
    <row r="83" spans="1:26" ht="12.75" customHeight="1">
      <c r="A83" s="5" t="s">
        <v>144</v>
      </c>
      <c r="B83" s="5">
        <v>33</v>
      </c>
      <c r="C83" s="5">
        <v>15</v>
      </c>
      <c r="D83" s="5">
        <v>20</v>
      </c>
      <c r="E83" s="5">
        <v>11</v>
      </c>
      <c r="F83" s="5">
        <v>13</v>
      </c>
      <c r="G83" s="5">
        <v>16</v>
      </c>
      <c r="H83" s="5">
        <v>10</v>
      </c>
      <c r="I83" s="5">
        <v>23</v>
      </c>
      <c r="J83" s="5">
        <v>3</v>
      </c>
      <c r="K83" s="5">
        <v>11</v>
      </c>
      <c r="L83" s="5">
        <v>8</v>
      </c>
      <c r="M83" s="5">
        <v>5</v>
      </c>
      <c r="N83" s="6"/>
      <c r="O83" s="6"/>
      <c r="P83" s="6"/>
      <c r="Q83" s="6"/>
      <c r="R83" s="6"/>
      <c r="S83" s="6"/>
      <c r="T83" s="6"/>
      <c r="U83" s="6"/>
      <c r="V83" s="6"/>
      <c r="W83" s="6"/>
      <c r="X83" s="6"/>
      <c r="Y83" s="6"/>
      <c r="Z83" s="6"/>
    </row>
    <row r="84" spans="1:26" ht="12.75" customHeight="1">
      <c r="A84" s="5" t="s">
        <v>146</v>
      </c>
      <c r="B84" s="5">
        <v>31</v>
      </c>
      <c r="C84" s="5"/>
      <c r="D84" s="5"/>
      <c r="E84" s="6"/>
      <c r="F84" s="6"/>
      <c r="G84" s="6"/>
      <c r="H84" s="6"/>
      <c r="I84" s="6"/>
      <c r="J84" s="6"/>
      <c r="K84" s="5"/>
      <c r="L84" s="5"/>
      <c r="M84" s="6"/>
      <c r="N84" s="6"/>
      <c r="O84" s="6"/>
      <c r="P84" s="6"/>
      <c r="Q84" s="6"/>
      <c r="R84" s="6"/>
      <c r="S84" s="6"/>
      <c r="T84" s="6"/>
      <c r="U84" s="6"/>
      <c r="V84" s="6"/>
      <c r="W84" s="6"/>
      <c r="X84" s="6"/>
      <c r="Y84" s="6"/>
      <c r="Z84" s="6"/>
    </row>
    <row r="85" spans="1:26" ht="12.75" customHeight="1">
      <c r="A85" s="5"/>
      <c r="B85" s="5"/>
      <c r="C85" s="5"/>
      <c r="D85" s="5"/>
      <c r="E85" s="6"/>
      <c r="F85" s="6"/>
      <c r="G85" s="6"/>
      <c r="H85" s="6"/>
      <c r="I85" s="6"/>
      <c r="J85" s="6"/>
      <c r="K85" s="5"/>
      <c r="L85" s="5"/>
      <c r="M85" s="6"/>
      <c r="N85" s="6"/>
      <c r="O85" s="6"/>
      <c r="P85" s="6"/>
      <c r="Q85" s="6"/>
      <c r="R85" s="6"/>
      <c r="S85" s="6"/>
      <c r="T85" s="6"/>
      <c r="U85" s="6"/>
      <c r="V85" s="6"/>
      <c r="W85" s="6"/>
      <c r="X85" s="6"/>
      <c r="Y85" s="6"/>
      <c r="Z85" s="6"/>
    </row>
    <row r="86" spans="1:26" ht="12.75" customHeight="1">
      <c r="A86" s="5" t="s">
        <v>147</v>
      </c>
      <c r="B86" s="49">
        <f t="shared" ref="B86:M86" si="15">B83/B77</f>
        <v>3.1428571428571428</v>
      </c>
      <c r="C86" s="49">
        <f t="shared" si="15"/>
        <v>10</v>
      </c>
      <c r="D86" s="49">
        <f t="shared" si="15"/>
        <v>8</v>
      </c>
      <c r="E86" s="49">
        <f t="shared" si="15"/>
        <v>22</v>
      </c>
      <c r="F86" s="49">
        <f t="shared" si="15"/>
        <v>26</v>
      </c>
      <c r="G86" s="49">
        <f t="shared" si="15"/>
        <v>16</v>
      </c>
      <c r="H86" s="49">
        <f t="shared" si="15"/>
        <v>13.333333333333334</v>
      </c>
      <c r="I86" s="49">
        <f t="shared" si="15"/>
        <v>11.5</v>
      </c>
      <c r="J86" s="49">
        <f t="shared" si="15"/>
        <v>6</v>
      </c>
      <c r="K86" s="49">
        <f t="shared" si="15"/>
        <v>22</v>
      </c>
      <c r="L86" s="49">
        <f t="shared" si="15"/>
        <v>16</v>
      </c>
      <c r="M86" s="49">
        <f t="shared" si="15"/>
        <v>20</v>
      </c>
      <c r="N86" s="6"/>
      <c r="O86" s="6"/>
      <c r="P86" s="6"/>
      <c r="Q86" s="6"/>
      <c r="R86" s="6"/>
      <c r="S86" s="6"/>
      <c r="T86" s="6"/>
      <c r="U86" s="6"/>
      <c r="V86" s="6"/>
      <c r="W86" s="6"/>
      <c r="X86" s="6"/>
      <c r="Y86" s="6"/>
      <c r="Z86" s="6"/>
    </row>
    <row r="87" spans="1:26" ht="12.75" customHeight="1">
      <c r="A87" s="5" t="s">
        <v>148</v>
      </c>
      <c r="B87" s="49">
        <f t="shared" ref="B87:M87" si="16">B83/B78</f>
        <v>0.65024630541871919</v>
      </c>
      <c r="C87" s="49">
        <f t="shared" si="16"/>
        <v>1</v>
      </c>
      <c r="D87" s="49">
        <f t="shared" si="16"/>
        <v>1</v>
      </c>
      <c r="E87" s="49">
        <f t="shared" si="16"/>
        <v>5.5</v>
      </c>
      <c r="F87" s="49">
        <f t="shared" si="16"/>
        <v>6.5</v>
      </c>
      <c r="G87" s="49">
        <f t="shared" si="16"/>
        <v>4</v>
      </c>
      <c r="H87" s="49">
        <f t="shared" si="16"/>
        <v>6.666666666666667</v>
      </c>
      <c r="I87" s="49">
        <f t="shared" si="16"/>
        <v>5.75</v>
      </c>
      <c r="J87" s="49">
        <f t="shared" si="16"/>
        <v>6</v>
      </c>
      <c r="K87" s="49">
        <f t="shared" si="16"/>
        <v>11</v>
      </c>
      <c r="L87" s="49">
        <f t="shared" si="16"/>
        <v>16</v>
      </c>
      <c r="M87" s="49">
        <f t="shared" si="16"/>
        <v>20</v>
      </c>
      <c r="N87" s="6"/>
      <c r="O87" s="6"/>
      <c r="P87" s="6"/>
      <c r="Q87" s="6"/>
      <c r="R87" s="6"/>
      <c r="S87" s="6"/>
      <c r="T87" s="6"/>
      <c r="U87" s="6"/>
      <c r="V87" s="6"/>
      <c r="W87" s="6"/>
      <c r="X87" s="6"/>
      <c r="Y87" s="6"/>
      <c r="Z87" s="6"/>
    </row>
    <row r="88" spans="1:26" ht="12.75" customHeight="1">
      <c r="A88" s="5"/>
      <c r="B88" s="5"/>
      <c r="C88" s="5"/>
      <c r="D88" s="5"/>
      <c r="E88" s="6"/>
      <c r="F88" s="6"/>
      <c r="G88" s="6"/>
      <c r="H88" s="6"/>
      <c r="I88" s="6"/>
      <c r="J88" s="6"/>
      <c r="K88" s="5"/>
      <c r="L88" s="5"/>
      <c r="M88" s="6"/>
      <c r="N88" s="6"/>
      <c r="O88" s="6"/>
      <c r="P88" s="6"/>
      <c r="Q88" s="6"/>
      <c r="R88" s="6"/>
      <c r="S88" s="6"/>
      <c r="T88" s="6"/>
      <c r="U88" s="6"/>
      <c r="V88" s="6"/>
      <c r="W88" s="6"/>
      <c r="X88" s="6"/>
      <c r="Y88" s="6"/>
      <c r="Z88" s="6"/>
    </row>
    <row r="89" spans="1:26" ht="12.75" customHeight="1">
      <c r="A89" s="5"/>
      <c r="B89" s="5"/>
      <c r="C89" s="5"/>
      <c r="D89" s="5"/>
      <c r="E89" s="6"/>
      <c r="F89" s="6"/>
      <c r="G89" s="6"/>
      <c r="H89" s="6"/>
      <c r="I89" s="6"/>
      <c r="J89" s="6"/>
      <c r="K89" s="5"/>
      <c r="L89" s="5"/>
      <c r="M89" s="6"/>
      <c r="N89" s="6"/>
      <c r="O89" s="6"/>
      <c r="P89" s="6"/>
      <c r="Q89" s="6"/>
      <c r="R89" s="6"/>
      <c r="S89" s="6"/>
      <c r="T89" s="6"/>
      <c r="U89" s="6"/>
      <c r="V89" s="6"/>
      <c r="W89" s="6"/>
      <c r="X89" s="6"/>
      <c r="Y89" s="6"/>
      <c r="Z89" s="6"/>
    </row>
    <row r="90" spans="1:26" ht="12.75" customHeight="1">
      <c r="A90" s="5"/>
      <c r="B90" s="5"/>
      <c r="C90" s="5"/>
      <c r="D90" s="5"/>
      <c r="E90" s="6"/>
      <c r="F90" s="6"/>
      <c r="G90" s="6"/>
      <c r="H90" s="6"/>
      <c r="I90" s="6"/>
      <c r="J90" s="6"/>
      <c r="K90" s="5"/>
      <c r="L90" s="5"/>
      <c r="M90" s="6"/>
      <c r="N90" s="6"/>
      <c r="O90" s="6"/>
      <c r="P90" s="6"/>
      <c r="Q90" s="6"/>
      <c r="R90" s="6"/>
      <c r="S90" s="6"/>
      <c r="T90" s="6"/>
      <c r="U90" s="6"/>
      <c r="V90" s="6"/>
      <c r="W90" s="6"/>
      <c r="X90" s="6"/>
      <c r="Y90" s="6"/>
      <c r="Z90" s="6"/>
    </row>
    <row r="91" spans="1:26" ht="12.75" customHeight="1">
      <c r="A91" s="5"/>
      <c r="B91" s="5"/>
      <c r="C91" s="5"/>
      <c r="D91" s="5"/>
      <c r="E91" s="6"/>
      <c r="F91" s="6"/>
      <c r="G91" s="6"/>
      <c r="H91" s="6"/>
      <c r="I91" s="6"/>
      <c r="J91" s="6"/>
      <c r="K91" s="5"/>
      <c r="L91" s="5"/>
      <c r="M91" s="6"/>
      <c r="N91" s="6"/>
      <c r="O91" s="6"/>
      <c r="P91" s="6"/>
      <c r="Q91" s="6"/>
      <c r="R91" s="6"/>
      <c r="S91" s="6"/>
      <c r="T91" s="6"/>
      <c r="U91" s="6"/>
      <c r="V91" s="6"/>
      <c r="W91" s="6"/>
      <c r="X91" s="6"/>
      <c r="Y91" s="6"/>
      <c r="Z91" s="6"/>
    </row>
    <row r="92" spans="1:26" ht="12.75" customHeight="1">
      <c r="A92" s="5"/>
      <c r="B92" s="5"/>
      <c r="C92" s="5"/>
      <c r="D92" s="5"/>
      <c r="E92" s="6"/>
      <c r="F92" s="6"/>
      <c r="G92" s="6"/>
      <c r="H92" s="6"/>
      <c r="I92" s="6"/>
      <c r="J92" s="6"/>
      <c r="K92" s="5"/>
      <c r="L92" s="5"/>
      <c r="M92" s="6"/>
      <c r="N92" s="6"/>
      <c r="O92" s="6"/>
      <c r="P92" s="6"/>
      <c r="Q92" s="6"/>
      <c r="R92" s="6"/>
      <c r="S92" s="6"/>
      <c r="T92" s="6"/>
      <c r="U92" s="6"/>
      <c r="V92" s="6"/>
      <c r="W92" s="6"/>
      <c r="X92" s="6"/>
      <c r="Y92" s="6"/>
      <c r="Z92" s="6"/>
    </row>
    <row r="93" spans="1:26" ht="12.75" customHeight="1">
      <c r="A93" s="5"/>
      <c r="B93" s="5"/>
      <c r="C93" s="5"/>
      <c r="D93" s="5"/>
      <c r="E93" s="6"/>
      <c r="F93" s="6"/>
      <c r="G93" s="6"/>
      <c r="H93" s="6"/>
      <c r="I93" s="6"/>
      <c r="J93" s="6"/>
      <c r="K93" s="5"/>
      <c r="L93" s="5"/>
      <c r="M93" s="6"/>
      <c r="N93" s="6"/>
      <c r="O93" s="6"/>
      <c r="P93" s="6"/>
      <c r="Q93" s="6"/>
      <c r="R93" s="6"/>
      <c r="S93" s="6"/>
      <c r="T93" s="6"/>
      <c r="U93" s="6"/>
      <c r="V93" s="6"/>
      <c r="W93" s="6"/>
      <c r="X93" s="6"/>
      <c r="Y93" s="6"/>
      <c r="Z93" s="6"/>
    </row>
    <row r="94" spans="1:26" ht="12.75" customHeight="1">
      <c r="A94" s="5"/>
      <c r="B94" s="5"/>
      <c r="C94" s="5"/>
      <c r="D94" s="5"/>
      <c r="E94" s="6"/>
      <c r="F94" s="6"/>
      <c r="G94" s="6"/>
      <c r="H94" s="6"/>
      <c r="I94" s="6"/>
      <c r="J94" s="6"/>
      <c r="K94" s="5"/>
      <c r="L94" s="5"/>
      <c r="M94" s="6"/>
      <c r="N94" s="6"/>
      <c r="O94" s="6"/>
      <c r="P94" s="6"/>
      <c r="Q94" s="6"/>
      <c r="R94" s="6"/>
      <c r="S94" s="6"/>
      <c r="T94" s="6"/>
      <c r="U94" s="6"/>
      <c r="V94" s="6"/>
      <c r="W94" s="6"/>
      <c r="X94" s="6"/>
      <c r="Y94" s="6"/>
      <c r="Z94" s="6"/>
    </row>
    <row r="95" spans="1:26" ht="12.75" customHeight="1">
      <c r="A95" s="5"/>
      <c r="B95" s="5"/>
      <c r="C95" s="5"/>
      <c r="D95" s="5"/>
      <c r="E95" s="6"/>
      <c r="F95" s="6"/>
      <c r="G95" s="6"/>
      <c r="H95" s="6"/>
      <c r="I95" s="6"/>
      <c r="J95" s="6"/>
      <c r="K95" s="5"/>
      <c r="L95" s="5"/>
      <c r="M95" s="6"/>
      <c r="N95" s="6"/>
      <c r="O95" s="6"/>
      <c r="P95" s="6"/>
      <c r="Q95" s="6"/>
      <c r="R95" s="6"/>
      <c r="S95" s="6"/>
      <c r="T95" s="6"/>
      <c r="U95" s="6"/>
      <c r="V95" s="6"/>
      <c r="W95" s="6"/>
      <c r="X95" s="6"/>
      <c r="Y95" s="6"/>
      <c r="Z95" s="6"/>
    </row>
    <row r="96" spans="1:26" ht="12.75" customHeight="1">
      <c r="A96" s="5"/>
      <c r="B96" s="5"/>
      <c r="C96" s="5"/>
      <c r="D96" s="5"/>
      <c r="E96" s="6"/>
      <c r="F96" s="6"/>
      <c r="G96" s="6"/>
      <c r="H96" s="6"/>
      <c r="I96" s="6"/>
      <c r="J96" s="6"/>
      <c r="K96" s="5"/>
      <c r="L96" s="5"/>
      <c r="M96" s="6"/>
      <c r="N96" s="6"/>
      <c r="O96" s="6"/>
      <c r="P96" s="6"/>
      <c r="Q96" s="6"/>
      <c r="R96" s="6"/>
      <c r="S96" s="6"/>
      <c r="T96" s="6"/>
      <c r="U96" s="6"/>
      <c r="V96" s="6"/>
      <c r="W96" s="6"/>
      <c r="X96" s="6"/>
      <c r="Y96" s="6"/>
      <c r="Z96" s="6"/>
    </row>
    <row r="97" spans="1:26" ht="12.75" customHeight="1">
      <c r="A97" s="5"/>
      <c r="B97" s="5"/>
      <c r="C97" s="5"/>
      <c r="D97" s="5"/>
      <c r="E97" s="6"/>
      <c r="F97" s="6"/>
      <c r="G97" s="6"/>
      <c r="H97" s="6"/>
      <c r="I97" s="6"/>
      <c r="J97" s="6"/>
      <c r="K97" s="5"/>
      <c r="L97" s="5"/>
      <c r="M97" s="6"/>
      <c r="N97" s="6"/>
      <c r="O97" s="6"/>
      <c r="P97" s="6"/>
      <c r="Q97" s="6"/>
      <c r="R97" s="6"/>
      <c r="S97" s="6"/>
      <c r="T97" s="6"/>
      <c r="U97" s="6"/>
      <c r="V97" s="6"/>
      <c r="W97" s="6"/>
      <c r="X97" s="6"/>
      <c r="Y97" s="6"/>
      <c r="Z97" s="6"/>
    </row>
    <row r="98" spans="1:26" ht="12.75" customHeight="1">
      <c r="A98" s="5"/>
      <c r="B98" s="5"/>
      <c r="C98" s="5"/>
      <c r="D98" s="5"/>
      <c r="E98" s="6"/>
      <c r="F98" s="6"/>
      <c r="G98" s="6"/>
      <c r="H98" s="6"/>
      <c r="I98" s="6"/>
      <c r="J98" s="6"/>
      <c r="K98" s="5"/>
      <c r="L98" s="5"/>
      <c r="M98" s="6"/>
      <c r="N98" s="6"/>
      <c r="O98" s="6"/>
      <c r="P98" s="6"/>
      <c r="Q98" s="6"/>
      <c r="R98" s="6"/>
      <c r="S98" s="6"/>
      <c r="T98" s="6"/>
      <c r="U98" s="6"/>
      <c r="V98" s="6"/>
      <c r="W98" s="6"/>
      <c r="X98" s="6"/>
      <c r="Y98" s="6"/>
      <c r="Z98" s="6"/>
    </row>
    <row r="99" spans="1:26" ht="12.75" customHeight="1">
      <c r="A99" s="5"/>
      <c r="B99" s="5"/>
      <c r="C99" s="5"/>
      <c r="D99" s="5"/>
      <c r="E99" s="6"/>
      <c r="F99" s="6"/>
      <c r="G99" s="6"/>
      <c r="H99" s="6"/>
      <c r="I99" s="6"/>
      <c r="J99" s="6"/>
      <c r="K99" s="5"/>
      <c r="L99" s="5"/>
      <c r="M99" s="6"/>
      <c r="N99" s="6"/>
      <c r="O99" s="6"/>
      <c r="P99" s="6"/>
      <c r="Q99" s="6"/>
      <c r="R99" s="6"/>
      <c r="S99" s="6"/>
      <c r="T99" s="6"/>
      <c r="U99" s="6"/>
      <c r="V99" s="6"/>
      <c r="W99" s="6"/>
      <c r="X99" s="6"/>
      <c r="Y99" s="6"/>
      <c r="Z99" s="6"/>
    </row>
    <row r="100" spans="1:26" ht="12.75" customHeight="1">
      <c r="A100" s="5"/>
      <c r="B100" s="5"/>
      <c r="C100" s="5"/>
      <c r="D100" s="5"/>
      <c r="E100" s="6"/>
      <c r="F100" s="6"/>
      <c r="G100" s="6"/>
      <c r="H100" s="6"/>
      <c r="I100" s="6"/>
      <c r="J100" s="6"/>
      <c r="K100" s="5"/>
      <c r="L100" s="5"/>
      <c r="M100" s="6"/>
      <c r="N100" s="6"/>
      <c r="O100" s="6"/>
      <c r="P100" s="6"/>
      <c r="Q100" s="6"/>
      <c r="R100" s="6"/>
      <c r="S100" s="6"/>
      <c r="T100" s="6"/>
      <c r="U100" s="6"/>
      <c r="V100" s="6"/>
      <c r="W100" s="6"/>
      <c r="X100" s="6"/>
      <c r="Y100" s="6"/>
      <c r="Z100" s="6"/>
    </row>
    <row r="101" spans="1:26" ht="12.75" customHeight="1">
      <c r="A101" s="5"/>
      <c r="B101" s="5"/>
      <c r="C101" s="5"/>
      <c r="D101" s="5"/>
      <c r="E101" s="6"/>
      <c r="F101" s="6"/>
      <c r="G101" s="6"/>
      <c r="H101" s="6"/>
      <c r="I101" s="6"/>
      <c r="J101" s="6"/>
      <c r="K101" s="5"/>
      <c r="L101" s="5"/>
      <c r="M101" s="6"/>
      <c r="N101" s="6"/>
      <c r="O101" s="6"/>
      <c r="P101" s="6"/>
      <c r="Q101" s="6"/>
      <c r="R101" s="6"/>
      <c r="S101" s="6"/>
      <c r="T101" s="6"/>
      <c r="U101" s="6"/>
      <c r="V101" s="6"/>
      <c r="W101" s="6"/>
      <c r="X101" s="6"/>
      <c r="Y101" s="6"/>
      <c r="Z101" s="6"/>
    </row>
    <row r="102" spans="1:26" ht="12.75" customHeight="1">
      <c r="A102" s="5"/>
      <c r="B102" s="5"/>
      <c r="C102" s="5"/>
      <c r="D102" s="5"/>
      <c r="E102" s="6"/>
      <c r="F102" s="6"/>
      <c r="G102" s="6"/>
      <c r="H102" s="6"/>
      <c r="I102" s="6"/>
      <c r="J102" s="6"/>
      <c r="K102" s="5"/>
      <c r="L102" s="5"/>
      <c r="M102" s="6"/>
      <c r="N102" s="6"/>
      <c r="O102" s="6"/>
      <c r="P102" s="6"/>
      <c r="Q102" s="6"/>
      <c r="R102" s="6"/>
      <c r="S102" s="6"/>
      <c r="T102" s="6"/>
      <c r="U102" s="6"/>
      <c r="V102" s="6"/>
      <c r="W102" s="6"/>
      <c r="X102" s="6"/>
      <c r="Y102" s="6"/>
      <c r="Z102" s="6"/>
    </row>
    <row r="103" spans="1:26" ht="12.75" customHeight="1">
      <c r="A103" s="5"/>
      <c r="B103" s="5"/>
      <c r="C103" s="5"/>
      <c r="D103" s="5"/>
      <c r="E103" s="6"/>
      <c r="F103" s="6"/>
      <c r="G103" s="6"/>
      <c r="H103" s="6"/>
      <c r="I103" s="6"/>
      <c r="J103" s="6"/>
      <c r="K103" s="5"/>
      <c r="L103" s="5"/>
      <c r="M103" s="6"/>
      <c r="N103" s="6"/>
      <c r="O103" s="6"/>
      <c r="P103" s="6"/>
      <c r="Q103" s="6"/>
      <c r="R103" s="6"/>
      <c r="S103" s="6"/>
      <c r="T103" s="6"/>
      <c r="U103" s="6"/>
      <c r="V103" s="6"/>
      <c r="W103" s="6"/>
      <c r="X103" s="6"/>
      <c r="Y103" s="6"/>
      <c r="Z103" s="6"/>
    </row>
    <row r="104" spans="1:26" ht="12.75" customHeight="1">
      <c r="A104" s="5"/>
      <c r="B104" s="5"/>
      <c r="C104" s="5"/>
      <c r="D104" s="5"/>
      <c r="E104" s="6"/>
      <c r="F104" s="6"/>
      <c r="G104" s="6"/>
      <c r="H104" s="6"/>
      <c r="I104" s="6"/>
      <c r="J104" s="6"/>
      <c r="K104" s="5"/>
      <c r="L104" s="5"/>
      <c r="M104" s="6"/>
      <c r="N104" s="6"/>
      <c r="O104" s="6"/>
      <c r="P104" s="6"/>
      <c r="Q104" s="6"/>
      <c r="R104" s="6"/>
      <c r="S104" s="6"/>
      <c r="T104" s="6"/>
      <c r="U104" s="6"/>
      <c r="V104" s="6"/>
      <c r="W104" s="6"/>
      <c r="X104" s="6"/>
      <c r="Y104" s="6"/>
      <c r="Z104" s="6"/>
    </row>
    <row r="105" spans="1:26" ht="12.75" customHeight="1">
      <c r="A105" s="5"/>
      <c r="B105" s="5"/>
      <c r="C105" s="5"/>
      <c r="D105" s="5"/>
      <c r="E105" s="6"/>
      <c r="F105" s="6"/>
      <c r="G105" s="6"/>
      <c r="H105" s="6"/>
      <c r="I105" s="6"/>
      <c r="J105" s="6"/>
      <c r="K105" s="5"/>
      <c r="L105" s="5"/>
      <c r="M105" s="6"/>
      <c r="N105" s="6"/>
      <c r="O105" s="6"/>
      <c r="P105" s="6"/>
      <c r="Q105" s="6"/>
      <c r="R105" s="6"/>
      <c r="S105" s="6"/>
      <c r="T105" s="6"/>
      <c r="U105" s="6"/>
      <c r="V105" s="6"/>
      <c r="W105" s="6"/>
      <c r="X105" s="6"/>
      <c r="Y105" s="6"/>
      <c r="Z105" s="6"/>
    </row>
    <row r="106" spans="1:26" ht="12.75" customHeight="1">
      <c r="A106" s="5"/>
      <c r="B106" s="5"/>
      <c r="C106" s="5"/>
      <c r="D106" s="5"/>
      <c r="E106" s="6"/>
      <c r="F106" s="6"/>
      <c r="G106" s="6"/>
      <c r="H106" s="6"/>
      <c r="I106" s="6"/>
      <c r="J106" s="6"/>
      <c r="K106" s="5"/>
      <c r="L106" s="5"/>
      <c r="M106" s="6"/>
      <c r="N106" s="6"/>
      <c r="O106" s="6"/>
      <c r="P106" s="6"/>
      <c r="Q106" s="6"/>
      <c r="R106" s="6"/>
      <c r="S106" s="6"/>
      <c r="T106" s="6"/>
      <c r="U106" s="6"/>
      <c r="V106" s="6"/>
      <c r="W106" s="6"/>
      <c r="X106" s="6"/>
      <c r="Y106" s="6"/>
      <c r="Z106" s="6"/>
    </row>
    <row r="107" spans="1:26" ht="12.75" customHeight="1">
      <c r="A107" s="5"/>
      <c r="B107" s="5"/>
      <c r="C107" s="5"/>
      <c r="D107" s="5"/>
      <c r="E107" s="6"/>
      <c r="F107" s="6"/>
      <c r="G107" s="6"/>
      <c r="H107" s="6"/>
      <c r="I107" s="6"/>
      <c r="J107" s="6"/>
      <c r="K107" s="5"/>
      <c r="L107" s="5"/>
      <c r="M107" s="6"/>
      <c r="N107" s="6"/>
      <c r="O107" s="6"/>
      <c r="P107" s="6"/>
      <c r="Q107" s="6"/>
      <c r="R107" s="6"/>
      <c r="S107" s="6"/>
      <c r="T107" s="6"/>
      <c r="U107" s="6"/>
      <c r="V107" s="6"/>
      <c r="W107" s="6"/>
      <c r="X107" s="6"/>
      <c r="Y107" s="6"/>
      <c r="Z107" s="6"/>
    </row>
    <row r="108" spans="1:26" ht="12.75" customHeight="1">
      <c r="A108" s="5"/>
      <c r="B108" s="5"/>
      <c r="C108" s="5"/>
      <c r="D108" s="5"/>
      <c r="E108" s="6"/>
      <c r="F108" s="6"/>
      <c r="G108" s="6"/>
      <c r="H108" s="6"/>
      <c r="I108" s="6"/>
      <c r="J108" s="6"/>
      <c r="K108" s="5"/>
      <c r="L108" s="5"/>
      <c r="M108" s="6"/>
      <c r="N108" s="6"/>
      <c r="O108" s="6"/>
      <c r="P108" s="6"/>
      <c r="Q108" s="6"/>
      <c r="R108" s="6"/>
      <c r="S108" s="6"/>
      <c r="T108" s="6"/>
      <c r="U108" s="6"/>
      <c r="V108" s="6"/>
      <c r="W108" s="6"/>
      <c r="X108" s="6"/>
      <c r="Y108" s="6"/>
      <c r="Z108" s="6"/>
    </row>
    <row r="109" spans="1:26" ht="12.75" customHeight="1">
      <c r="A109" s="5"/>
      <c r="B109" s="5"/>
      <c r="C109" s="5"/>
      <c r="D109" s="5"/>
      <c r="E109" s="6"/>
      <c r="F109" s="6"/>
      <c r="G109" s="6"/>
      <c r="H109" s="6"/>
      <c r="I109" s="6"/>
      <c r="J109" s="6"/>
      <c r="K109" s="5"/>
      <c r="L109" s="5"/>
      <c r="M109" s="6"/>
      <c r="N109" s="6"/>
      <c r="O109" s="6"/>
      <c r="P109" s="6"/>
      <c r="Q109" s="6"/>
      <c r="R109" s="6"/>
      <c r="S109" s="6"/>
      <c r="T109" s="6"/>
      <c r="U109" s="6"/>
      <c r="V109" s="6"/>
      <c r="W109" s="6"/>
      <c r="X109" s="6"/>
      <c r="Y109" s="6"/>
      <c r="Z109" s="6"/>
    </row>
    <row r="110" spans="1:26" ht="12.75" customHeight="1">
      <c r="A110" s="5"/>
      <c r="B110" s="5"/>
      <c r="C110" s="5"/>
      <c r="D110" s="5"/>
      <c r="E110" s="6"/>
      <c r="F110" s="6"/>
      <c r="G110" s="6"/>
      <c r="H110" s="6"/>
      <c r="I110" s="6"/>
      <c r="J110" s="6"/>
      <c r="K110" s="5"/>
      <c r="L110" s="5"/>
      <c r="M110" s="6"/>
      <c r="N110" s="6"/>
      <c r="O110" s="6"/>
      <c r="P110" s="6"/>
      <c r="Q110" s="6"/>
      <c r="R110" s="6"/>
      <c r="S110" s="6"/>
      <c r="T110" s="6"/>
      <c r="U110" s="6"/>
      <c r="V110" s="6"/>
      <c r="W110" s="6"/>
      <c r="X110" s="6"/>
      <c r="Y110" s="6"/>
      <c r="Z110" s="6"/>
    </row>
    <row r="111" spans="1:26" ht="12.75" customHeight="1">
      <c r="A111" s="5"/>
      <c r="B111" s="5"/>
      <c r="C111" s="5"/>
      <c r="D111" s="5"/>
      <c r="E111" s="6"/>
      <c r="F111" s="6"/>
      <c r="G111" s="6"/>
      <c r="H111" s="6"/>
      <c r="I111" s="6"/>
      <c r="J111" s="6"/>
      <c r="K111" s="5"/>
      <c r="L111" s="5"/>
      <c r="M111" s="6"/>
      <c r="N111" s="6"/>
      <c r="O111" s="6"/>
      <c r="P111" s="6"/>
      <c r="Q111" s="6"/>
      <c r="R111" s="6"/>
      <c r="S111" s="6"/>
      <c r="T111" s="6"/>
      <c r="U111" s="6"/>
      <c r="V111" s="6"/>
      <c r="W111" s="6"/>
      <c r="X111" s="6"/>
      <c r="Y111" s="6"/>
      <c r="Z111" s="6"/>
    </row>
    <row r="112" spans="1:26" ht="12.75" customHeight="1">
      <c r="A112" s="5"/>
      <c r="B112" s="5"/>
      <c r="C112" s="5"/>
      <c r="D112" s="5"/>
      <c r="E112" s="6"/>
      <c r="F112" s="6"/>
      <c r="G112" s="6"/>
      <c r="H112" s="6"/>
      <c r="I112" s="6"/>
      <c r="J112" s="6"/>
      <c r="K112" s="5"/>
      <c r="L112" s="5"/>
      <c r="M112" s="6"/>
      <c r="N112" s="6"/>
      <c r="O112" s="6"/>
      <c r="P112" s="6"/>
      <c r="Q112" s="6"/>
      <c r="R112" s="6"/>
      <c r="S112" s="6"/>
      <c r="T112" s="6"/>
      <c r="U112" s="6"/>
      <c r="V112" s="6"/>
      <c r="W112" s="6"/>
      <c r="X112" s="6"/>
      <c r="Y112" s="6"/>
      <c r="Z112" s="6"/>
    </row>
    <row r="113" spans="1:26" ht="12.75" customHeight="1">
      <c r="A113" s="5"/>
      <c r="B113" s="5"/>
      <c r="C113" s="5"/>
      <c r="D113" s="5"/>
      <c r="E113" s="6"/>
      <c r="F113" s="6"/>
      <c r="G113" s="6"/>
      <c r="H113" s="6"/>
      <c r="I113" s="6"/>
      <c r="J113" s="6"/>
      <c r="K113" s="5"/>
      <c r="L113" s="5"/>
      <c r="M113" s="6"/>
      <c r="N113" s="6"/>
      <c r="O113" s="6"/>
      <c r="P113" s="6"/>
      <c r="Q113" s="6"/>
      <c r="R113" s="6"/>
      <c r="S113" s="6"/>
      <c r="T113" s="6"/>
      <c r="U113" s="6"/>
      <c r="V113" s="6"/>
      <c r="W113" s="6"/>
      <c r="X113" s="6"/>
      <c r="Y113" s="6"/>
      <c r="Z113" s="6"/>
    </row>
    <row r="114" spans="1:26" ht="12.75" customHeight="1">
      <c r="A114" s="5"/>
      <c r="B114" s="5"/>
      <c r="C114" s="5"/>
      <c r="D114" s="5"/>
      <c r="E114" s="6"/>
      <c r="F114" s="6"/>
      <c r="G114" s="6"/>
      <c r="H114" s="6"/>
      <c r="I114" s="6"/>
      <c r="J114" s="6"/>
      <c r="K114" s="5"/>
      <c r="L114" s="5"/>
      <c r="M114" s="6"/>
      <c r="N114" s="6"/>
      <c r="O114" s="6"/>
      <c r="P114" s="6"/>
      <c r="Q114" s="6"/>
      <c r="R114" s="6"/>
      <c r="S114" s="6"/>
      <c r="T114" s="6"/>
      <c r="U114" s="6"/>
      <c r="V114" s="6"/>
      <c r="W114" s="6"/>
      <c r="X114" s="6"/>
      <c r="Y114" s="6"/>
      <c r="Z114" s="6"/>
    </row>
    <row r="115" spans="1:26" ht="12.75" customHeight="1">
      <c r="A115" s="5"/>
      <c r="B115" s="5"/>
      <c r="C115" s="5"/>
      <c r="D115" s="5"/>
      <c r="E115" s="6"/>
      <c r="F115" s="6"/>
      <c r="G115" s="6"/>
      <c r="H115" s="6"/>
      <c r="I115" s="6"/>
      <c r="J115" s="6"/>
      <c r="K115" s="5"/>
      <c r="L115" s="5"/>
      <c r="M115" s="6"/>
      <c r="N115" s="6"/>
      <c r="O115" s="6"/>
      <c r="P115" s="6"/>
      <c r="Q115" s="6"/>
      <c r="R115" s="6"/>
      <c r="S115" s="6"/>
      <c r="T115" s="6"/>
      <c r="U115" s="6"/>
      <c r="V115" s="6"/>
      <c r="W115" s="6"/>
      <c r="X115" s="6"/>
      <c r="Y115" s="6"/>
      <c r="Z115" s="6"/>
    </row>
    <row r="116" spans="1:26" ht="12.75" customHeight="1">
      <c r="A116" s="5"/>
      <c r="B116" s="5"/>
      <c r="C116" s="5"/>
      <c r="D116" s="5"/>
      <c r="E116" s="6"/>
      <c r="F116" s="6"/>
      <c r="G116" s="6"/>
      <c r="H116" s="6"/>
      <c r="I116" s="6"/>
      <c r="J116" s="6"/>
      <c r="K116" s="5"/>
      <c r="L116" s="5"/>
      <c r="M116" s="6"/>
      <c r="N116" s="6"/>
      <c r="O116" s="6"/>
      <c r="P116" s="6"/>
      <c r="Q116" s="6"/>
      <c r="R116" s="6"/>
      <c r="S116" s="6"/>
      <c r="T116" s="6"/>
      <c r="U116" s="6"/>
      <c r="V116" s="6"/>
      <c r="W116" s="6"/>
      <c r="X116" s="6"/>
      <c r="Y116" s="6"/>
      <c r="Z116" s="6"/>
    </row>
    <row r="117" spans="1:26" ht="12.75" customHeight="1">
      <c r="A117" s="5"/>
      <c r="B117" s="5"/>
      <c r="C117" s="5"/>
      <c r="D117" s="5"/>
      <c r="E117" s="6"/>
      <c r="F117" s="6"/>
      <c r="G117" s="6"/>
      <c r="H117" s="6"/>
      <c r="I117" s="6"/>
      <c r="J117" s="6"/>
      <c r="K117" s="5"/>
      <c r="L117" s="5"/>
      <c r="M117" s="6"/>
      <c r="N117" s="6"/>
      <c r="O117" s="6"/>
      <c r="P117" s="6"/>
      <c r="Q117" s="6"/>
      <c r="R117" s="6"/>
      <c r="S117" s="6"/>
      <c r="T117" s="6"/>
      <c r="U117" s="6"/>
      <c r="V117" s="6"/>
      <c r="W117" s="6"/>
      <c r="X117" s="6"/>
      <c r="Y117" s="6"/>
      <c r="Z117" s="6"/>
    </row>
    <row r="118" spans="1:26" ht="12.75" customHeight="1">
      <c r="A118" s="5"/>
      <c r="B118" s="5"/>
      <c r="C118" s="5"/>
      <c r="D118" s="5"/>
      <c r="E118" s="6"/>
      <c r="F118" s="6"/>
      <c r="G118" s="6"/>
      <c r="H118" s="6"/>
      <c r="I118" s="6"/>
      <c r="J118" s="6"/>
      <c r="K118" s="5"/>
      <c r="L118" s="5"/>
      <c r="M118" s="6"/>
      <c r="N118" s="6"/>
      <c r="O118" s="6"/>
      <c r="P118" s="6"/>
      <c r="Q118" s="6"/>
      <c r="R118" s="6"/>
      <c r="S118" s="6"/>
      <c r="T118" s="6"/>
      <c r="U118" s="6"/>
      <c r="V118" s="6"/>
      <c r="W118" s="6"/>
      <c r="X118" s="6"/>
      <c r="Y118" s="6"/>
      <c r="Z118" s="6"/>
    </row>
    <row r="119" spans="1:26" ht="12.75" customHeight="1">
      <c r="A119" s="5"/>
      <c r="B119" s="5"/>
      <c r="C119" s="5"/>
      <c r="D119" s="5"/>
      <c r="E119" s="6"/>
      <c r="F119" s="6"/>
      <c r="G119" s="6"/>
      <c r="H119" s="6"/>
      <c r="I119" s="6"/>
      <c r="J119" s="6"/>
      <c r="K119" s="5"/>
      <c r="L119" s="5"/>
      <c r="M119" s="6"/>
      <c r="N119" s="6"/>
      <c r="O119" s="6"/>
      <c r="P119" s="6"/>
      <c r="Q119" s="6"/>
      <c r="R119" s="6"/>
      <c r="S119" s="6"/>
      <c r="T119" s="6"/>
      <c r="U119" s="6"/>
      <c r="V119" s="6"/>
      <c r="W119" s="6"/>
      <c r="X119" s="6"/>
      <c r="Y119" s="6"/>
      <c r="Z119" s="6"/>
    </row>
    <row r="120" spans="1:26" ht="12.75" customHeight="1">
      <c r="A120" s="5"/>
      <c r="B120" s="5"/>
      <c r="C120" s="5"/>
      <c r="D120" s="5"/>
      <c r="E120" s="6"/>
      <c r="F120" s="6"/>
      <c r="G120" s="6"/>
      <c r="H120" s="6"/>
      <c r="I120" s="6"/>
      <c r="J120" s="6"/>
      <c r="K120" s="5"/>
      <c r="L120" s="5"/>
      <c r="M120" s="6"/>
      <c r="N120" s="6"/>
      <c r="O120" s="6"/>
      <c r="P120" s="6"/>
      <c r="Q120" s="6"/>
      <c r="R120" s="6"/>
      <c r="S120" s="6"/>
      <c r="T120" s="6"/>
      <c r="U120" s="6"/>
      <c r="V120" s="6"/>
      <c r="W120" s="6"/>
      <c r="X120" s="6"/>
      <c r="Y120" s="6"/>
      <c r="Z120" s="6"/>
    </row>
    <row r="121" spans="1:26" ht="12.75" customHeight="1">
      <c r="A121" s="5"/>
      <c r="B121" s="5"/>
      <c r="C121" s="5"/>
      <c r="D121" s="5"/>
      <c r="E121" s="6"/>
      <c r="F121" s="6"/>
      <c r="G121" s="6"/>
      <c r="H121" s="6"/>
      <c r="I121" s="6"/>
      <c r="J121" s="6"/>
      <c r="K121" s="5"/>
      <c r="L121" s="5"/>
      <c r="M121" s="6"/>
      <c r="N121" s="6"/>
      <c r="O121" s="6"/>
      <c r="P121" s="6"/>
      <c r="Q121" s="6"/>
      <c r="R121" s="6"/>
      <c r="S121" s="6"/>
      <c r="T121" s="6"/>
      <c r="U121" s="6"/>
      <c r="V121" s="6"/>
      <c r="W121" s="6"/>
      <c r="X121" s="6"/>
      <c r="Y121" s="6"/>
      <c r="Z121" s="6"/>
    </row>
    <row r="122" spans="1:26" ht="12.75" customHeight="1">
      <c r="A122" s="5"/>
      <c r="B122" s="5"/>
      <c r="C122" s="5"/>
      <c r="D122" s="5"/>
      <c r="E122" s="6"/>
      <c r="F122" s="6"/>
      <c r="G122" s="6"/>
      <c r="H122" s="6"/>
      <c r="I122" s="6"/>
      <c r="J122" s="6"/>
      <c r="K122" s="5"/>
      <c r="L122" s="5"/>
      <c r="M122" s="6"/>
      <c r="N122" s="6"/>
      <c r="O122" s="6"/>
      <c r="P122" s="6"/>
      <c r="Q122" s="6"/>
      <c r="R122" s="6"/>
      <c r="S122" s="6"/>
      <c r="T122" s="6"/>
      <c r="U122" s="6"/>
      <c r="V122" s="6"/>
      <c r="W122" s="6"/>
      <c r="X122" s="6"/>
      <c r="Y122" s="6"/>
      <c r="Z122" s="6"/>
    </row>
    <row r="123" spans="1:26" ht="12.75" customHeight="1">
      <c r="A123" s="5"/>
      <c r="B123" s="5"/>
      <c r="C123" s="5"/>
      <c r="D123" s="5"/>
      <c r="E123" s="6"/>
      <c r="F123" s="6"/>
      <c r="G123" s="6"/>
      <c r="H123" s="6"/>
      <c r="I123" s="6"/>
      <c r="J123" s="6"/>
      <c r="K123" s="5"/>
      <c r="L123" s="5"/>
      <c r="M123" s="6"/>
      <c r="N123" s="6"/>
      <c r="O123" s="6"/>
      <c r="P123" s="6"/>
      <c r="Q123" s="6"/>
      <c r="R123" s="6"/>
      <c r="S123" s="6"/>
      <c r="T123" s="6"/>
      <c r="U123" s="6"/>
      <c r="V123" s="6"/>
      <c r="W123" s="6"/>
      <c r="X123" s="6"/>
      <c r="Y123" s="6"/>
      <c r="Z123" s="6"/>
    </row>
    <row r="124" spans="1:26" ht="12.75" customHeight="1">
      <c r="A124" s="5"/>
      <c r="B124" s="5"/>
      <c r="C124" s="5"/>
      <c r="D124" s="5"/>
      <c r="E124" s="6"/>
      <c r="F124" s="6"/>
      <c r="G124" s="6"/>
      <c r="H124" s="6"/>
      <c r="I124" s="6"/>
      <c r="J124" s="6"/>
      <c r="K124" s="5"/>
      <c r="L124" s="5"/>
      <c r="M124" s="6"/>
      <c r="N124" s="6"/>
      <c r="O124" s="6"/>
      <c r="P124" s="6"/>
      <c r="Q124" s="6"/>
      <c r="R124" s="6"/>
      <c r="S124" s="6"/>
      <c r="T124" s="6"/>
      <c r="U124" s="6"/>
      <c r="V124" s="6"/>
      <c r="W124" s="6"/>
      <c r="X124" s="6"/>
      <c r="Y124" s="6"/>
      <c r="Z124" s="6"/>
    </row>
    <row r="125" spans="1:26" ht="12.75" customHeight="1">
      <c r="A125" s="5"/>
      <c r="B125" s="5"/>
      <c r="C125" s="5"/>
      <c r="D125" s="5"/>
      <c r="E125" s="6"/>
      <c r="F125" s="6"/>
      <c r="G125" s="6"/>
      <c r="H125" s="6"/>
      <c r="I125" s="6"/>
      <c r="J125" s="6"/>
      <c r="K125" s="5"/>
      <c r="L125" s="5"/>
      <c r="M125" s="6"/>
      <c r="N125" s="6"/>
      <c r="O125" s="6"/>
      <c r="P125" s="6"/>
      <c r="Q125" s="6"/>
      <c r="R125" s="6"/>
      <c r="S125" s="6"/>
      <c r="T125" s="6"/>
      <c r="U125" s="6"/>
      <c r="V125" s="6"/>
      <c r="W125" s="6"/>
      <c r="X125" s="6"/>
      <c r="Y125" s="6"/>
      <c r="Z125" s="6"/>
    </row>
    <row r="126" spans="1:26" ht="12.75" customHeight="1">
      <c r="A126" s="5"/>
      <c r="B126" s="5"/>
      <c r="C126" s="5"/>
      <c r="D126" s="5"/>
      <c r="E126" s="6"/>
      <c r="F126" s="6"/>
      <c r="G126" s="6"/>
      <c r="H126" s="6"/>
      <c r="I126" s="6"/>
      <c r="J126" s="6"/>
      <c r="K126" s="5"/>
      <c r="L126" s="5"/>
      <c r="M126" s="6"/>
      <c r="N126" s="6"/>
      <c r="O126" s="6"/>
      <c r="P126" s="6"/>
      <c r="Q126" s="6"/>
      <c r="R126" s="6"/>
      <c r="S126" s="6"/>
      <c r="T126" s="6"/>
      <c r="U126" s="6"/>
      <c r="V126" s="6"/>
      <c r="W126" s="6"/>
      <c r="X126" s="6"/>
      <c r="Y126" s="6"/>
      <c r="Z126" s="6"/>
    </row>
    <row r="127" spans="1:26" ht="12.75" customHeight="1">
      <c r="A127" s="5"/>
      <c r="B127" s="5"/>
      <c r="C127" s="5"/>
      <c r="D127" s="5"/>
      <c r="E127" s="6"/>
      <c r="F127" s="6"/>
      <c r="G127" s="6"/>
      <c r="H127" s="6"/>
      <c r="I127" s="6"/>
      <c r="J127" s="6"/>
      <c r="K127" s="5"/>
      <c r="L127" s="5"/>
      <c r="M127" s="6"/>
      <c r="N127" s="6"/>
      <c r="O127" s="6"/>
      <c r="P127" s="6"/>
      <c r="Q127" s="6"/>
      <c r="R127" s="6"/>
      <c r="S127" s="6"/>
      <c r="T127" s="6"/>
      <c r="U127" s="6"/>
      <c r="V127" s="6"/>
      <c r="W127" s="6"/>
      <c r="X127" s="6"/>
      <c r="Y127" s="6"/>
      <c r="Z127" s="6"/>
    </row>
    <row r="128" spans="1:26" ht="12.75" customHeight="1">
      <c r="A128" s="5"/>
      <c r="B128" s="5"/>
      <c r="C128" s="5"/>
      <c r="D128" s="5"/>
      <c r="E128" s="6"/>
      <c r="F128" s="6"/>
      <c r="G128" s="6"/>
      <c r="H128" s="6"/>
      <c r="I128" s="6"/>
      <c r="J128" s="6"/>
      <c r="K128" s="5"/>
      <c r="L128" s="5"/>
      <c r="M128" s="6"/>
      <c r="N128" s="6"/>
      <c r="O128" s="6"/>
      <c r="P128" s="6"/>
      <c r="Q128" s="6"/>
      <c r="R128" s="6"/>
      <c r="S128" s="6"/>
      <c r="T128" s="6"/>
      <c r="U128" s="6"/>
      <c r="V128" s="6"/>
      <c r="W128" s="6"/>
      <c r="X128" s="6"/>
      <c r="Y128" s="6"/>
      <c r="Z128" s="6"/>
    </row>
    <row r="129" spans="1:26" ht="12.75" customHeight="1">
      <c r="A129" s="5"/>
      <c r="B129" s="5"/>
      <c r="C129" s="5"/>
      <c r="D129" s="5"/>
      <c r="E129" s="6"/>
      <c r="F129" s="6"/>
      <c r="G129" s="6"/>
      <c r="H129" s="6"/>
      <c r="I129" s="6"/>
      <c r="J129" s="6"/>
      <c r="K129" s="5"/>
      <c r="L129" s="5"/>
      <c r="M129" s="6"/>
      <c r="N129" s="6"/>
      <c r="O129" s="6"/>
      <c r="P129" s="6"/>
      <c r="Q129" s="6"/>
      <c r="R129" s="6"/>
      <c r="S129" s="6"/>
      <c r="T129" s="6"/>
      <c r="U129" s="6"/>
      <c r="V129" s="6"/>
      <c r="W129" s="6"/>
      <c r="X129" s="6"/>
      <c r="Y129" s="6"/>
      <c r="Z129" s="6"/>
    </row>
    <row r="130" spans="1:26" ht="12.75" customHeight="1">
      <c r="A130" s="5"/>
      <c r="B130" s="5"/>
      <c r="C130" s="5"/>
      <c r="D130" s="5"/>
      <c r="E130" s="6"/>
      <c r="F130" s="6"/>
      <c r="G130" s="6"/>
      <c r="H130" s="6"/>
      <c r="I130" s="6"/>
      <c r="J130" s="6"/>
      <c r="K130" s="5"/>
      <c r="L130" s="5"/>
      <c r="M130" s="6"/>
      <c r="N130" s="6"/>
      <c r="O130" s="6"/>
      <c r="P130" s="6"/>
      <c r="Q130" s="6"/>
      <c r="R130" s="6"/>
      <c r="S130" s="6"/>
      <c r="T130" s="6"/>
      <c r="U130" s="6"/>
      <c r="V130" s="6"/>
      <c r="W130" s="6"/>
      <c r="X130" s="6"/>
      <c r="Y130" s="6"/>
      <c r="Z130" s="6"/>
    </row>
    <row r="131" spans="1:26" ht="12.75" customHeight="1">
      <c r="A131" s="5"/>
      <c r="B131" s="5"/>
      <c r="C131" s="5"/>
      <c r="D131" s="5"/>
      <c r="E131" s="6"/>
      <c r="F131" s="6"/>
      <c r="G131" s="6"/>
      <c r="H131" s="6"/>
      <c r="I131" s="6"/>
      <c r="J131" s="6"/>
      <c r="K131" s="5"/>
      <c r="L131" s="5"/>
      <c r="M131" s="6"/>
      <c r="N131" s="6"/>
      <c r="O131" s="6"/>
      <c r="P131" s="6"/>
      <c r="Q131" s="6"/>
      <c r="R131" s="6"/>
      <c r="S131" s="6"/>
      <c r="T131" s="6"/>
      <c r="U131" s="6"/>
      <c r="V131" s="6"/>
      <c r="W131" s="6"/>
      <c r="X131" s="6"/>
      <c r="Y131" s="6"/>
      <c r="Z131" s="6"/>
    </row>
    <row r="132" spans="1:26" ht="12.75" customHeight="1">
      <c r="A132" s="5"/>
      <c r="B132" s="5"/>
      <c r="C132" s="5"/>
      <c r="D132" s="5"/>
      <c r="E132" s="6"/>
      <c r="F132" s="6"/>
      <c r="G132" s="6"/>
      <c r="H132" s="6"/>
      <c r="I132" s="6"/>
      <c r="J132" s="6"/>
      <c r="K132" s="5"/>
      <c r="L132" s="5"/>
      <c r="M132" s="6"/>
      <c r="N132" s="6"/>
      <c r="O132" s="6"/>
      <c r="P132" s="6"/>
      <c r="Q132" s="6"/>
      <c r="R132" s="6"/>
      <c r="S132" s="6"/>
      <c r="T132" s="6"/>
      <c r="U132" s="6"/>
      <c r="V132" s="6"/>
      <c r="W132" s="6"/>
      <c r="X132" s="6"/>
      <c r="Y132" s="6"/>
      <c r="Z132" s="6"/>
    </row>
    <row r="133" spans="1:26" ht="12.75" customHeight="1">
      <c r="A133" s="5"/>
      <c r="B133" s="5"/>
      <c r="C133" s="5"/>
      <c r="D133" s="5"/>
      <c r="E133" s="6"/>
      <c r="F133" s="6"/>
      <c r="G133" s="6"/>
      <c r="H133" s="6"/>
      <c r="I133" s="6"/>
      <c r="J133" s="6"/>
      <c r="K133" s="5"/>
      <c r="L133" s="5"/>
      <c r="M133" s="6"/>
      <c r="N133" s="6"/>
      <c r="O133" s="6"/>
      <c r="P133" s="6"/>
      <c r="Q133" s="6"/>
      <c r="R133" s="6"/>
      <c r="S133" s="6"/>
      <c r="T133" s="6"/>
      <c r="U133" s="6"/>
      <c r="V133" s="6"/>
      <c r="W133" s="6"/>
      <c r="X133" s="6"/>
      <c r="Y133" s="6"/>
      <c r="Z133" s="6"/>
    </row>
    <row r="134" spans="1:26" ht="12.75" customHeight="1">
      <c r="A134" s="5"/>
      <c r="B134" s="5"/>
      <c r="C134" s="5"/>
      <c r="D134" s="5"/>
      <c r="E134" s="6"/>
      <c r="F134" s="6"/>
      <c r="G134" s="6"/>
      <c r="H134" s="6"/>
      <c r="I134" s="6"/>
      <c r="J134" s="6"/>
      <c r="K134" s="5"/>
      <c r="L134" s="5"/>
      <c r="M134" s="6"/>
      <c r="N134" s="6"/>
      <c r="O134" s="6"/>
      <c r="P134" s="6"/>
      <c r="Q134" s="6"/>
      <c r="R134" s="6"/>
      <c r="S134" s="6"/>
      <c r="T134" s="6"/>
      <c r="U134" s="6"/>
      <c r="V134" s="6"/>
      <c r="W134" s="6"/>
      <c r="X134" s="6"/>
      <c r="Y134" s="6"/>
      <c r="Z134" s="6"/>
    </row>
    <row r="135" spans="1:26" ht="12.75" customHeight="1">
      <c r="A135" s="5"/>
      <c r="B135" s="5"/>
      <c r="C135" s="5"/>
      <c r="D135" s="5"/>
      <c r="E135" s="6"/>
      <c r="F135" s="6"/>
      <c r="G135" s="6"/>
      <c r="H135" s="6"/>
      <c r="I135" s="6"/>
      <c r="J135" s="6"/>
      <c r="K135" s="5"/>
      <c r="L135" s="5"/>
      <c r="M135" s="6"/>
      <c r="N135" s="6"/>
      <c r="O135" s="6"/>
      <c r="P135" s="6"/>
      <c r="Q135" s="6"/>
      <c r="R135" s="6"/>
      <c r="S135" s="6"/>
      <c r="T135" s="6"/>
      <c r="U135" s="6"/>
      <c r="V135" s="6"/>
      <c r="W135" s="6"/>
      <c r="X135" s="6"/>
      <c r="Y135" s="6"/>
      <c r="Z135" s="6"/>
    </row>
    <row r="136" spans="1:26" ht="12.75" customHeight="1">
      <c r="A136" s="5"/>
      <c r="B136" s="5"/>
      <c r="C136" s="5"/>
      <c r="D136" s="5"/>
      <c r="E136" s="6"/>
      <c r="F136" s="6"/>
      <c r="G136" s="6"/>
      <c r="H136" s="6"/>
      <c r="I136" s="6"/>
      <c r="J136" s="6"/>
      <c r="K136" s="5"/>
      <c r="L136" s="5"/>
      <c r="M136" s="6"/>
      <c r="N136" s="6"/>
      <c r="O136" s="6"/>
      <c r="P136" s="6"/>
      <c r="Q136" s="6"/>
      <c r="R136" s="6"/>
      <c r="S136" s="6"/>
      <c r="T136" s="6"/>
      <c r="U136" s="6"/>
      <c r="V136" s="6"/>
      <c r="W136" s="6"/>
      <c r="X136" s="6"/>
      <c r="Y136" s="6"/>
      <c r="Z136" s="6"/>
    </row>
    <row r="137" spans="1:26" ht="12.75" customHeight="1">
      <c r="A137" s="5"/>
      <c r="B137" s="5"/>
      <c r="C137" s="5"/>
      <c r="D137" s="5"/>
      <c r="E137" s="6"/>
      <c r="F137" s="6"/>
      <c r="G137" s="6"/>
      <c r="H137" s="6"/>
      <c r="I137" s="6"/>
      <c r="J137" s="6"/>
      <c r="K137" s="5"/>
      <c r="L137" s="5"/>
      <c r="M137" s="6"/>
      <c r="N137" s="6"/>
      <c r="O137" s="6"/>
      <c r="P137" s="6"/>
      <c r="Q137" s="6"/>
      <c r="R137" s="6"/>
      <c r="S137" s="6"/>
      <c r="T137" s="6"/>
      <c r="U137" s="6"/>
      <c r="V137" s="6"/>
      <c r="W137" s="6"/>
      <c r="X137" s="6"/>
      <c r="Y137" s="6"/>
      <c r="Z137" s="6"/>
    </row>
    <row r="138" spans="1:26" ht="12.75" customHeight="1">
      <c r="A138" s="5"/>
      <c r="B138" s="5"/>
      <c r="C138" s="5"/>
      <c r="D138" s="5"/>
      <c r="E138" s="6"/>
      <c r="F138" s="6"/>
      <c r="G138" s="6"/>
      <c r="H138" s="6"/>
      <c r="I138" s="6"/>
      <c r="J138" s="6"/>
      <c r="K138" s="5"/>
      <c r="L138" s="5"/>
      <c r="M138" s="6"/>
      <c r="N138" s="6"/>
      <c r="O138" s="6"/>
      <c r="P138" s="6"/>
      <c r="Q138" s="6"/>
      <c r="R138" s="6"/>
      <c r="S138" s="6"/>
      <c r="T138" s="6"/>
      <c r="U138" s="6"/>
      <c r="V138" s="6"/>
      <c r="W138" s="6"/>
      <c r="X138" s="6"/>
      <c r="Y138" s="6"/>
      <c r="Z138" s="6"/>
    </row>
    <row r="139" spans="1:26" ht="12.75" customHeight="1">
      <c r="A139" s="5"/>
      <c r="B139" s="5"/>
      <c r="C139" s="5"/>
      <c r="D139" s="5"/>
      <c r="E139" s="6"/>
      <c r="F139" s="6"/>
      <c r="G139" s="6"/>
      <c r="H139" s="6"/>
      <c r="I139" s="6"/>
      <c r="J139" s="6"/>
      <c r="K139" s="5"/>
      <c r="L139" s="5"/>
      <c r="M139" s="6"/>
      <c r="N139" s="6"/>
      <c r="O139" s="6"/>
      <c r="P139" s="6"/>
      <c r="Q139" s="6"/>
      <c r="R139" s="6"/>
      <c r="S139" s="6"/>
      <c r="T139" s="6"/>
      <c r="U139" s="6"/>
      <c r="V139" s="6"/>
      <c r="W139" s="6"/>
      <c r="X139" s="6"/>
      <c r="Y139" s="6"/>
      <c r="Z139" s="6"/>
    </row>
    <row r="140" spans="1:26" ht="12.75" customHeight="1">
      <c r="A140" s="5"/>
      <c r="B140" s="5"/>
      <c r="C140" s="5"/>
      <c r="D140" s="5"/>
      <c r="E140" s="6"/>
      <c r="F140" s="6"/>
      <c r="G140" s="6"/>
      <c r="H140" s="6"/>
      <c r="I140" s="6"/>
      <c r="J140" s="6"/>
      <c r="K140" s="5"/>
      <c r="L140" s="5"/>
      <c r="M140" s="6"/>
      <c r="N140" s="6"/>
      <c r="O140" s="6"/>
      <c r="P140" s="6"/>
      <c r="Q140" s="6"/>
      <c r="R140" s="6"/>
      <c r="S140" s="6"/>
      <c r="T140" s="6"/>
      <c r="U140" s="6"/>
      <c r="V140" s="6"/>
      <c r="W140" s="6"/>
      <c r="X140" s="6"/>
      <c r="Y140" s="6"/>
      <c r="Z140" s="6"/>
    </row>
    <row r="141" spans="1:26" ht="12.75" customHeight="1">
      <c r="A141" s="5"/>
      <c r="B141" s="5"/>
      <c r="C141" s="5"/>
      <c r="D141" s="5"/>
      <c r="E141" s="6"/>
      <c r="F141" s="6"/>
      <c r="G141" s="6"/>
      <c r="H141" s="6"/>
      <c r="I141" s="6"/>
      <c r="J141" s="6"/>
      <c r="K141" s="5"/>
      <c r="L141" s="5"/>
      <c r="M141" s="6"/>
      <c r="N141" s="6"/>
      <c r="O141" s="6"/>
      <c r="P141" s="6"/>
      <c r="Q141" s="6"/>
      <c r="R141" s="6"/>
      <c r="S141" s="6"/>
      <c r="T141" s="6"/>
      <c r="U141" s="6"/>
      <c r="V141" s="6"/>
      <c r="W141" s="6"/>
      <c r="X141" s="6"/>
      <c r="Y141" s="6"/>
      <c r="Z141" s="6"/>
    </row>
    <row r="142" spans="1:26" ht="12.75" customHeight="1">
      <c r="A142" s="5"/>
      <c r="B142" s="5"/>
      <c r="C142" s="5"/>
      <c r="D142" s="5"/>
      <c r="E142" s="6"/>
      <c r="F142" s="6"/>
      <c r="G142" s="6"/>
      <c r="H142" s="6"/>
      <c r="I142" s="6"/>
      <c r="J142" s="6"/>
      <c r="K142" s="5"/>
      <c r="L142" s="5"/>
      <c r="M142" s="6"/>
      <c r="N142" s="6"/>
      <c r="O142" s="6"/>
      <c r="P142" s="6"/>
      <c r="Q142" s="6"/>
      <c r="R142" s="6"/>
      <c r="S142" s="6"/>
      <c r="T142" s="6"/>
      <c r="U142" s="6"/>
      <c r="V142" s="6"/>
      <c r="W142" s="6"/>
      <c r="X142" s="6"/>
      <c r="Y142" s="6"/>
      <c r="Z142" s="6"/>
    </row>
    <row r="143" spans="1:26" ht="12.75" customHeight="1">
      <c r="A143" s="5"/>
      <c r="B143" s="5"/>
      <c r="C143" s="5"/>
      <c r="D143" s="5"/>
      <c r="E143" s="6"/>
      <c r="F143" s="6"/>
      <c r="G143" s="6"/>
      <c r="H143" s="6"/>
      <c r="I143" s="6"/>
      <c r="J143" s="6"/>
      <c r="K143" s="5"/>
      <c r="L143" s="5"/>
      <c r="M143" s="6"/>
      <c r="N143" s="6"/>
      <c r="O143" s="6"/>
      <c r="P143" s="6"/>
      <c r="Q143" s="6"/>
      <c r="R143" s="6"/>
      <c r="S143" s="6"/>
      <c r="T143" s="6"/>
      <c r="U143" s="6"/>
      <c r="V143" s="6"/>
      <c r="W143" s="6"/>
      <c r="X143" s="6"/>
      <c r="Y143" s="6"/>
      <c r="Z143" s="6"/>
    </row>
    <row r="144" spans="1:26" ht="12.75" customHeight="1">
      <c r="A144" s="5"/>
      <c r="B144" s="5"/>
      <c r="C144" s="5"/>
      <c r="D144" s="5"/>
      <c r="E144" s="6"/>
      <c r="F144" s="6"/>
      <c r="G144" s="6"/>
      <c r="H144" s="6"/>
      <c r="I144" s="6"/>
      <c r="J144" s="6"/>
      <c r="K144" s="5"/>
      <c r="L144" s="5"/>
      <c r="M144" s="6"/>
      <c r="N144" s="6"/>
      <c r="O144" s="6"/>
      <c r="P144" s="6"/>
      <c r="Q144" s="6"/>
      <c r="R144" s="6"/>
      <c r="S144" s="6"/>
      <c r="T144" s="6"/>
      <c r="U144" s="6"/>
      <c r="V144" s="6"/>
      <c r="W144" s="6"/>
      <c r="X144" s="6"/>
      <c r="Y144" s="6"/>
      <c r="Z144" s="6"/>
    </row>
    <row r="145" spans="1:26" ht="12.75" customHeight="1">
      <c r="A145" s="5"/>
      <c r="B145" s="5"/>
      <c r="C145" s="5"/>
      <c r="D145" s="5"/>
      <c r="E145" s="6"/>
      <c r="F145" s="6"/>
      <c r="G145" s="6"/>
      <c r="H145" s="6"/>
      <c r="I145" s="6"/>
      <c r="J145" s="6"/>
      <c r="K145" s="5"/>
      <c r="L145" s="5"/>
      <c r="M145" s="6"/>
      <c r="N145" s="6"/>
      <c r="O145" s="6"/>
      <c r="P145" s="6"/>
      <c r="Q145" s="6"/>
      <c r="R145" s="6"/>
      <c r="S145" s="6"/>
      <c r="T145" s="6"/>
      <c r="U145" s="6"/>
      <c r="V145" s="6"/>
      <c r="W145" s="6"/>
      <c r="X145" s="6"/>
      <c r="Y145" s="6"/>
      <c r="Z145" s="6"/>
    </row>
    <row r="146" spans="1:26" ht="12.75" customHeight="1">
      <c r="A146" s="5"/>
      <c r="B146" s="5"/>
      <c r="C146" s="5"/>
      <c r="D146" s="5"/>
      <c r="E146" s="6"/>
      <c r="F146" s="6"/>
      <c r="G146" s="6"/>
      <c r="H146" s="6"/>
      <c r="I146" s="6"/>
      <c r="J146" s="6"/>
      <c r="K146" s="5"/>
      <c r="L146" s="5"/>
      <c r="M146" s="6"/>
      <c r="N146" s="6"/>
      <c r="O146" s="6"/>
      <c r="P146" s="6"/>
      <c r="Q146" s="6"/>
      <c r="R146" s="6"/>
      <c r="S146" s="6"/>
      <c r="T146" s="6"/>
      <c r="U146" s="6"/>
      <c r="V146" s="6"/>
      <c r="W146" s="6"/>
      <c r="X146" s="6"/>
      <c r="Y146" s="6"/>
      <c r="Z146" s="6"/>
    </row>
    <row r="147" spans="1:26" ht="12.75" customHeight="1">
      <c r="A147" s="5"/>
      <c r="B147" s="5"/>
      <c r="C147" s="5"/>
      <c r="D147" s="5"/>
      <c r="E147" s="6"/>
      <c r="F147" s="6"/>
      <c r="G147" s="6"/>
      <c r="H147" s="6"/>
      <c r="I147" s="6"/>
      <c r="J147" s="6"/>
      <c r="K147" s="5"/>
      <c r="L147" s="5"/>
      <c r="M147" s="6"/>
      <c r="N147" s="6"/>
      <c r="O147" s="6"/>
      <c r="P147" s="6"/>
      <c r="Q147" s="6"/>
      <c r="R147" s="6"/>
      <c r="S147" s="6"/>
      <c r="T147" s="6"/>
      <c r="U147" s="6"/>
      <c r="V147" s="6"/>
      <c r="W147" s="6"/>
      <c r="X147" s="6"/>
      <c r="Y147" s="6"/>
      <c r="Z147" s="6"/>
    </row>
    <row r="148" spans="1:26" ht="12.75" customHeight="1">
      <c r="A148" s="5"/>
      <c r="B148" s="5"/>
      <c r="C148" s="5"/>
      <c r="D148" s="5"/>
      <c r="E148" s="6"/>
      <c r="F148" s="6"/>
      <c r="G148" s="6"/>
      <c r="H148" s="6"/>
      <c r="I148" s="6"/>
      <c r="J148" s="6"/>
      <c r="K148" s="5"/>
      <c r="L148" s="5"/>
      <c r="M148" s="6"/>
      <c r="N148" s="6"/>
      <c r="O148" s="6"/>
      <c r="P148" s="6"/>
      <c r="Q148" s="6"/>
      <c r="R148" s="6"/>
      <c r="S148" s="6"/>
      <c r="T148" s="6"/>
      <c r="U148" s="6"/>
      <c r="V148" s="6"/>
      <c r="W148" s="6"/>
      <c r="X148" s="6"/>
      <c r="Y148" s="6"/>
      <c r="Z148" s="6"/>
    </row>
    <row r="149" spans="1:26" ht="12.75" customHeight="1">
      <c r="A149" s="5"/>
      <c r="B149" s="5"/>
      <c r="C149" s="5"/>
      <c r="D149" s="5"/>
      <c r="E149" s="6"/>
      <c r="F149" s="6"/>
      <c r="G149" s="6"/>
      <c r="H149" s="6"/>
      <c r="I149" s="6"/>
      <c r="J149" s="6"/>
      <c r="K149" s="5"/>
      <c r="L149" s="5"/>
      <c r="M149" s="6"/>
      <c r="N149" s="6"/>
      <c r="O149" s="6"/>
      <c r="P149" s="6"/>
      <c r="Q149" s="6"/>
      <c r="R149" s="6"/>
      <c r="S149" s="6"/>
      <c r="T149" s="6"/>
      <c r="U149" s="6"/>
      <c r="V149" s="6"/>
      <c r="W149" s="6"/>
      <c r="X149" s="6"/>
      <c r="Y149" s="6"/>
      <c r="Z149" s="6"/>
    </row>
    <row r="150" spans="1:26" ht="12.75" customHeight="1">
      <c r="A150" s="5"/>
      <c r="B150" s="5"/>
      <c r="C150" s="5"/>
      <c r="D150" s="5"/>
      <c r="E150" s="6"/>
      <c r="F150" s="6"/>
      <c r="G150" s="6"/>
      <c r="H150" s="6"/>
      <c r="I150" s="6"/>
      <c r="J150" s="6"/>
      <c r="K150" s="5"/>
      <c r="L150" s="5"/>
      <c r="M150" s="6"/>
      <c r="N150" s="6"/>
      <c r="O150" s="6"/>
      <c r="P150" s="6"/>
      <c r="Q150" s="6"/>
      <c r="R150" s="6"/>
      <c r="S150" s="6"/>
      <c r="T150" s="6"/>
      <c r="U150" s="6"/>
      <c r="V150" s="6"/>
      <c r="W150" s="6"/>
      <c r="X150" s="6"/>
      <c r="Y150" s="6"/>
      <c r="Z150" s="6"/>
    </row>
    <row r="151" spans="1:26" ht="12.75" customHeight="1">
      <c r="A151" s="5"/>
      <c r="B151" s="5"/>
      <c r="C151" s="5"/>
      <c r="D151" s="5"/>
      <c r="E151" s="6"/>
      <c r="F151" s="6"/>
      <c r="G151" s="6"/>
      <c r="H151" s="6"/>
      <c r="I151" s="6"/>
      <c r="J151" s="6"/>
      <c r="K151" s="5"/>
      <c r="L151" s="5"/>
      <c r="M151" s="6"/>
      <c r="N151" s="6"/>
      <c r="O151" s="6"/>
      <c r="P151" s="6"/>
      <c r="Q151" s="6"/>
      <c r="R151" s="6"/>
      <c r="S151" s="6"/>
      <c r="T151" s="6"/>
      <c r="U151" s="6"/>
      <c r="V151" s="6"/>
      <c r="W151" s="6"/>
      <c r="X151" s="6"/>
      <c r="Y151" s="6"/>
      <c r="Z151" s="6"/>
    </row>
    <row r="152" spans="1:26" ht="12.75" customHeight="1">
      <c r="A152" s="5"/>
      <c r="B152" s="5"/>
      <c r="C152" s="5"/>
      <c r="D152" s="5"/>
      <c r="E152" s="6"/>
      <c r="F152" s="6"/>
      <c r="G152" s="6"/>
      <c r="H152" s="6"/>
      <c r="I152" s="6"/>
      <c r="J152" s="6"/>
      <c r="K152" s="5"/>
      <c r="L152" s="5"/>
      <c r="M152" s="6"/>
      <c r="N152" s="6"/>
      <c r="O152" s="6"/>
      <c r="P152" s="6"/>
      <c r="Q152" s="6"/>
      <c r="R152" s="6"/>
      <c r="S152" s="6"/>
      <c r="T152" s="6"/>
      <c r="U152" s="6"/>
      <c r="V152" s="6"/>
      <c r="W152" s="6"/>
      <c r="X152" s="6"/>
      <c r="Y152" s="6"/>
      <c r="Z152" s="6"/>
    </row>
    <row r="153" spans="1:26" ht="12.75" customHeight="1">
      <c r="A153" s="5"/>
      <c r="B153" s="5"/>
      <c r="C153" s="5"/>
      <c r="D153" s="5"/>
      <c r="E153" s="6"/>
      <c r="F153" s="6"/>
      <c r="G153" s="6"/>
      <c r="H153" s="6"/>
      <c r="I153" s="6"/>
      <c r="J153" s="6"/>
      <c r="K153" s="5"/>
      <c r="L153" s="5"/>
      <c r="M153" s="6"/>
      <c r="N153" s="6"/>
      <c r="O153" s="6"/>
      <c r="P153" s="6"/>
      <c r="Q153" s="6"/>
      <c r="R153" s="6"/>
      <c r="S153" s="6"/>
      <c r="T153" s="6"/>
      <c r="U153" s="6"/>
      <c r="V153" s="6"/>
      <c r="W153" s="6"/>
      <c r="X153" s="6"/>
      <c r="Y153" s="6"/>
      <c r="Z153" s="6"/>
    </row>
    <row r="154" spans="1:26" ht="12.75" customHeight="1">
      <c r="A154" s="5"/>
      <c r="B154" s="5"/>
      <c r="C154" s="5"/>
      <c r="D154" s="5"/>
      <c r="E154" s="6"/>
      <c r="F154" s="6"/>
      <c r="G154" s="6"/>
      <c r="H154" s="6"/>
      <c r="I154" s="6"/>
      <c r="J154" s="6"/>
      <c r="K154" s="5"/>
      <c r="L154" s="5"/>
      <c r="M154" s="6"/>
      <c r="N154" s="6"/>
      <c r="O154" s="6"/>
      <c r="P154" s="6"/>
      <c r="Q154" s="6"/>
      <c r="R154" s="6"/>
      <c r="S154" s="6"/>
      <c r="T154" s="6"/>
      <c r="U154" s="6"/>
      <c r="V154" s="6"/>
      <c r="W154" s="6"/>
      <c r="X154" s="6"/>
      <c r="Y154" s="6"/>
      <c r="Z154" s="6"/>
    </row>
    <row r="155" spans="1:26" ht="12.75" customHeight="1">
      <c r="A155" s="5"/>
      <c r="B155" s="5"/>
      <c r="C155" s="5"/>
      <c r="D155" s="5"/>
      <c r="E155" s="6"/>
      <c r="F155" s="6"/>
      <c r="G155" s="6"/>
      <c r="H155" s="6"/>
      <c r="I155" s="6"/>
      <c r="J155" s="6"/>
      <c r="K155" s="5"/>
      <c r="L155" s="5"/>
      <c r="M155" s="6"/>
      <c r="N155" s="6"/>
      <c r="O155" s="6"/>
      <c r="P155" s="6"/>
      <c r="Q155" s="6"/>
      <c r="R155" s="6"/>
      <c r="S155" s="6"/>
      <c r="T155" s="6"/>
      <c r="U155" s="6"/>
      <c r="V155" s="6"/>
      <c r="W155" s="6"/>
      <c r="X155" s="6"/>
      <c r="Y155" s="6"/>
      <c r="Z155" s="6"/>
    </row>
    <row r="156" spans="1:26" ht="12.75" customHeight="1">
      <c r="A156" s="5"/>
      <c r="B156" s="5"/>
      <c r="C156" s="5"/>
      <c r="D156" s="5"/>
      <c r="E156" s="6"/>
      <c r="F156" s="6"/>
      <c r="G156" s="6"/>
      <c r="H156" s="6"/>
      <c r="I156" s="6"/>
      <c r="J156" s="6"/>
      <c r="K156" s="5"/>
      <c r="L156" s="5"/>
      <c r="M156" s="6"/>
      <c r="N156" s="6"/>
      <c r="O156" s="6"/>
      <c r="P156" s="6"/>
      <c r="Q156" s="6"/>
      <c r="R156" s="6"/>
      <c r="S156" s="6"/>
      <c r="T156" s="6"/>
      <c r="U156" s="6"/>
      <c r="V156" s="6"/>
      <c r="W156" s="6"/>
      <c r="X156" s="6"/>
      <c r="Y156" s="6"/>
      <c r="Z156" s="6"/>
    </row>
    <row r="157" spans="1:26" ht="12.75" customHeight="1">
      <c r="A157" s="5"/>
      <c r="B157" s="5"/>
      <c r="C157" s="5"/>
      <c r="D157" s="5"/>
      <c r="E157" s="6"/>
      <c r="F157" s="6"/>
      <c r="G157" s="6"/>
      <c r="H157" s="6"/>
      <c r="I157" s="6"/>
      <c r="J157" s="6"/>
      <c r="K157" s="5"/>
      <c r="L157" s="5"/>
      <c r="M157" s="6"/>
      <c r="N157" s="6"/>
      <c r="O157" s="6"/>
      <c r="P157" s="6"/>
      <c r="Q157" s="6"/>
      <c r="R157" s="6"/>
      <c r="S157" s="6"/>
      <c r="T157" s="6"/>
      <c r="U157" s="6"/>
      <c r="V157" s="6"/>
      <c r="W157" s="6"/>
      <c r="X157" s="6"/>
      <c r="Y157" s="6"/>
      <c r="Z157" s="6"/>
    </row>
    <row r="158" spans="1:26" ht="12.75" customHeight="1">
      <c r="A158" s="5"/>
      <c r="B158" s="5"/>
      <c r="C158" s="5"/>
      <c r="D158" s="5"/>
      <c r="E158" s="6"/>
      <c r="F158" s="6"/>
      <c r="G158" s="6"/>
      <c r="H158" s="6"/>
      <c r="I158" s="6"/>
      <c r="J158" s="6"/>
      <c r="K158" s="5"/>
      <c r="L158" s="5"/>
      <c r="M158" s="6"/>
      <c r="N158" s="6"/>
      <c r="O158" s="6"/>
      <c r="P158" s="6"/>
      <c r="Q158" s="6"/>
      <c r="R158" s="6"/>
      <c r="S158" s="6"/>
      <c r="T158" s="6"/>
      <c r="U158" s="6"/>
      <c r="V158" s="6"/>
      <c r="W158" s="6"/>
      <c r="X158" s="6"/>
      <c r="Y158" s="6"/>
      <c r="Z158" s="6"/>
    </row>
    <row r="159" spans="1:26" ht="12.75" customHeight="1">
      <c r="A159" s="5"/>
      <c r="B159" s="5"/>
      <c r="C159" s="5"/>
      <c r="D159" s="5"/>
      <c r="E159" s="6"/>
      <c r="F159" s="6"/>
      <c r="G159" s="6"/>
      <c r="H159" s="6"/>
      <c r="I159" s="6"/>
      <c r="J159" s="6"/>
      <c r="K159" s="5"/>
      <c r="L159" s="5"/>
      <c r="M159" s="6"/>
      <c r="N159" s="6"/>
      <c r="O159" s="6"/>
      <c r="P159" s="6"/>
      <c r="Q159" s="6"/>
      <c r="R159" s="6"/>
      <c r="S159" s="6"/>
      <c r="T159" s="6"/>
      <c r="U159" s="6"/>
      <c r="V159" s="6"/>
      <c r="W159" s="6"/>
      <c r="X159" s="6"/>
      <c r="Y159" s="6"/>
      <c r="Z159" s="6"/>
    </row>
    <row r="160" spans="1:26" ht="12.75" customHeight="1">
      <c r="A160" s="5"/>
      <c r="B160" s="5"/>
      <c r="C160" s="5"/>
      <c r="D160" s="5"/>
      <c r="E160" s="6"/>
      <c r="F160" s="6"/>
      <c r="G160" s="6"/>
      <c r="H160" s="6"/>
      <c r="I160" s="6"/>
      <c r="J160" s="6"/>
      <c r="K160" s="5"/>
      <c r="L160" s="5"/>
      <c r="M160" s="6"/>
      <c r="N160" s="6"/>
      <c r="O160" s="6"/>
      <c r="P160" s="6"/>
      <c r="Q160" s="6"/>
      <c r="R160" s="6"/>
      <c r="S160" s="6"/>
      <c r="T160" s="6"/>
      <c r="U160" s="6"/>
      <c r="V160" s="6"/>
      <c r="W160" s="6"/>
      <c r="X160" s="6"/>
      <c r="Y160" s="6"/>
      <c r="Z160" s="6"/>
    </row>
    <row r="161" spans="1:26" ht="12.75" customHeight="1">
      <c r="A161" s="5"/>
      <c r="B161" s="5"/>
      <c r="C161" s="5"/>
      <c r="D161" s="5"/>
      <c r="E161" s="6"/>
      <c r="F161" s="6"/>
      <c r="G161" s="6"/>
      <c r="H161" s="6"/>
      <c r="I161" s="6"/>
      <c r="J161" s="6"/>
      <c r="K161" s="5"/>
      <c r="L161" s="5"/>
      <c r="M161" s="6"/>
      <c r="N161" s="6"/>
      <c r="O161" s="6"/>
      <c r="P161" s="6"/>
      <c r="Q161" s="6"/>
      <c r="R161" s="6"/>
      <c r="S161" s="6"/>
      <c r="T161" s="6"/>
      <c r="U161" s="6"/>
      <c r="V161" s="6"/>
      <c r="W161" s="6"/>
      <c r="X161" s="6"/>
      <c r="Y161" s="6"/>
      <c r="Z161" s="6"/>
    </row>
    <row r="162" spans="1:26" ht="12.75" customHeight="1">
      <c r="A162" s="5"/>
      <c r="B162" s="5"/>
      <c r="C162" s="5"/>
      <c r="D162" s="5"/>
      <c r="E162" s="6"/>
      <c r="F162" s="6"/>
      <c r="G162" s="6"/>
      <c r="H162" s="6"/>
      <c r="I162" s="6"/>
      <c r="J162" s="6"/>
      <c r="K162" s="5"/>
      <c r="L162" s="5"/>
      <c r="M162" s="6"/>
      <c r="N162" s="6"/>
      <c r="O162" s="6"/>
      <c r="P162" s="6"/>
      <c r="Q162" s="6"/>
      <c r="R162" s="6"/>
      <c r="S162" s="6"/>
      <c r="T162" s="6"/>
      <c r="U162" s="6"/>
      <c r="V162" s="6"/>
      <c r="W162" s="6"/>
      <c r="X162" s="6"/>
      <c r="Y162" s="6"/>
      <c r="Z162" s="6"/>
    </row>
    <row r="163" spans="1:26" ht="12.75" customHeight="1">
      <c r="A163" s="5"/>
      <c r="B163" s="5"/>
      <c r="C163" s="5"/>
      <c r="D163" s="5"/>
      <c r="E163" s="6"/>
      <c r="F163" s="6"/>
      <c r="G163" s="6"/>
      <c r="H163" s="6"/>
      <c r="I163" s="6"/>
      <c r="J163" s="6"/>
      <c r="K163" s="5"/>
      <c r="L163" s="5"/>
      <c r="M163" s="6"/>
      <c r="N163" s="6"/>
      <c r="O163" s="6"/>
      <c r="P163" s="6"/>
      <c r="Q163" s="6"/>
      <c r="R163" s="6"/>
      <c r="S163" s="6"/>
      <c r="T163" s="6"/>
      <c r="U163" s="6"/>
      <c r="V163" s="6"/>
      <c r="W163" s="6"/>
      <c r="X163" s="6"/>
      <c r="Y163" s="6"/>
      <c r="Z163" s="6"/>
    </row>
    <row r="164" spans="1:26" ht="12.75" customHeight="1">
      <c r="A164" s="5"/>
      <c r="B164" s="5"/>
      <c r="C164" s="5"/>
      <c r="D164" s="5"/>
      <c r="E164" s="6"/>
      <c r="F164" s="6"/>
      <c r="G164" s="6"/>
      <c r="H164" s="6"/>
      <c r="I164" s="6"/>
      <c r="J164" s="6"/>
      <c r="K164" s="5"/>
      <c r="L164" s="5"/>
      <c r="M164" s="6"/>
      <c r="N164" s="6"/>
      <c r="O164" s="6"/>
      <c r="P164" s="6"/>
      <c r="Q164" s="6"/>
      <c r="R164" s="6"/>
      <c r="S164" s="6"/>
      <c r="T164" s="6"/>
      <c r="U164" s="6"/>
      <c r="V164" s="6"/>
      <c r="W164" s="6"/>
      <c r="X164" s="6"/>
      <c r="Y164" s="6"/>
      <c r="Z164" s="6"/>
    </row>
    <row r="165" spans="1:26" ht="12.75" customHeight="1">
      <c r="A165" s="5"/>
      <c r="B165" s="5"/>
      <c r="C165" s="5"/>
      <c r="D165" s="5"/>
      <c r="E165" s="6"/>
      <c r="F165" s="6"/>
      <c r="G165" s="6"/>
      <c r="H165" s="6"/>
      <c r="I165" s="6"/>
      <c r="J165" s="6"/>
      <c r="K165" s="5"/>
      <c r="L165" s="5"/>
      <c r="M165" s="6"/>
      <c r="N165" s="6"/>
      <c r="O165" s="6"/>
      <c r="P165" s="6"/>
      <c r="Q165" s="6"/>
      <c r="R165" s="6"/>
      <c r="S165" s="6"/>
      <c r="T165" s="6"/>
      <c r="U165" s="6"/>
      <c r="V165" s="6"/>
      <c r="W165" s="6"/>
      <c r="X165" s="6"/>
      <c r="Y165" s="6"/>
      <c r="Z165" s="6"/>
    </row>
    <row r="166" spans="1:26" ht="12.75" customHeight="1">
      <c r="A166" s="5"/>
      <c r="B166" s="5"/>
      <c r="C166" s="5"/>
      <c r="D166" s="5"/>
      <c r="E166" s="6"/>
      <c r="F166" s="6"/>
      <c r="G166" s="6"/>
      <c r="H166" s="6"/>
      <c r="I166" s="6"/>
      <c r="J166" s="6"/>
      <c r="K166" s="5"/>
      <c r="L166" s="5"/>
      <c r="M166" s="6"/>
      <c r="N166" s="6"/>
      <c r="O166" s="6"/>
      <c r="P166" s="6"/>
      <c r="Q166" s="6"/>
      <c r="R166" s="6"/>
      <c r="S166" s="6"/>
      <c r="T166" s="6"/>
      <c r="U166" s="6"/>
      <c r="V166" s="6"/>
      <c r="W166" s="6"/>
      <c r="X166" s="6"/>
      <c r="Y166" s="6"/>
      <c r="Z166" s="6"/>
    </row>
    <row r="167" spans="1:26" ht="12.75" customHeight="1">
      <c r="A167" s="5"/>
      <c r="B167" s="5"/>
      <c r="C167" s="5"/>
      <c r="D167" s="5"/>
      <c r="E167" s="6"/>
      <c r="F167" s="6"/>
      <c r="G167" s="6"/>
      <c r="H167" s="6"/>
      <c r="I167" s="6"/>
      <c r="J167" s="6"/>
      <c r="K167" s="5"/>
      <c r="L167" s="5"/>
      <c r="M167" s="6"/>
      <c r="N167" s="6"/>
      <c r="O167" s="6"/>
      <c r="P167" s="6"/>
      <c r="Q167" s="6"/>
      <c r="R167" s="6"/>
      <c r="S167" s="6"/>
      <c r="T167" s="6"/>
      <c r="U167" s="6"/>
      <c r="V167" s="6"/>
      <c r="W167" s="6"/>
      <c r="X167" s="6"/>
      <c r="Y167" s="6"/>
      <c r="Z167" s="6"/>
    </row>
    <row r="168" spans="1:26" ht="12.75" customHeight="1">
      <c r="A168" s="5"/>
      <c r="B168" s="5"/>
      <c r="C168" s="5"/>
      <c r="D168" s="5"/>
      <c r="E168" s="6"/>
      <c r="F168" s="6"/>
      <c r="G168" s="6"/>
      <c r="H168" s="6"/>
      <c r="I168" s="6"/>
      <c r="J168" s="6"/>
      <c r="K168" s="5"/>
      <c r="L168" s="5"/>
      <c r="M168" s="6"/>
      <c r="N168" s="6"/>
      <c r="O168" s="6"/>
      <c r="P168" s="6"/>
      <c r="Q168" s="6"/>
      <c r="R168" s="6"/>
      <c r="S168" s="6"/>
      <c r="T168" s="6"/>
      <c r="U168" s="6"/>
      <c r="V168" s="6"/>
      <c r="W168" s="6"/>
      <c r="X168" s="6"/>
      <c r="Y168" s="6"/>
      <c r="Z168" s="6"/>
    </row>
    <row r="169" spans="1:26" ht="12.75" customHeight="1">
      <c r="A169" s="5"/>
      <c r="B169" s="5"/>
      <c r="C169" s="5"/>
      <c r="D169" s="5"/>
      <c r="E169" s="6"/>
      <c r="F169" s="6"/>
      <c r="G169" s="6"/>
      <c r="H169" s="6"/>
      <c r="I169" s="6"/>
      <c r="J169" s="6"/>
      <c r="K169" s="5"/>
      <c r="L169" s="5"/>
      <c r="M169" s="6"/>
      <c r="N169" s="6"/>
      <c r="O169" s="6"/>
      <c r="P169" s="6"/>
      <c r="Q169" s="6"/>
      <c r="R169" s="6"/>
      <c r="S169" s="6"/>
      <c r="T169" s="6"/>
      <c r="U169" s="6"/>
      <c r="V169" s="6"/>
      <c r="W169" s="6"/>
      <c r="X169" s="6"/>
      <c r="Y169" s="6"/>
      <c r="Z169" s="6"/>
    </row>
    <row r="170" spans="1:26" ht="12.75" customHeight="1">
      <c r="A170" s="5"/>
      <c r="B170" s="5"/>
      <c r="C170" s="5"/>
      <c r="D170" s="5"/>
      <c r="E170" s="6"/>
      <c r="F170" s="6"/>
      <c r="G170" s="6"/>
      <c r="H170" s="6"/>
      <c r="I170" s="6"/>
      <c r="J170" s="6"/>
      <c r="K170" s="5"/>
      <c r="L170" s="5"/>
      <c r="M170" s="6"/>
      <c r="N170" s="6"/>
      <c r="O170" s="6"/>
      <c r="P170" s="6"/>
      <c r="Q170" s="6"/>
      <c r="R170" s="6"/>
      <c r="S170" s="6"/>
      <c r="T170" s="6"/>
      <c r="U170" s="6"/>
      <c r="V170" s="6"/>
      <c r="W170" s="6"/>
      <c r="X170" s="6"/>
      <c r="Y170" s="6"/>
      <c r="Z170" s="6"/>
    </row>
    <row r="171" spans="1:26" ht="12.75" customHeight="1">
      <c r="A171" s="5"/>
      <c r="B171" s="5"/>
      <c r="C171" s="5"/>
      <c r="D171" s="5"/>
      <c r="E171" s="6"/>
      <c r="F171" s="6"/>
      <c r="G171" s="6"/>
      <c r="H171" s="6"/>
      <c r="I171" s="6"/>
      <c r="J171" s="6"/>
      <c r="K171" s="5"/>
      <c r="L171" s="5"/>
      <c r="M171" s="6"/>
      <c r="N171" s="6"/>
      <c r="O171" s="6"/>
      <c r="P171" s="6"/>
      <c r="Q171" s="6"/>
      <c r="R171" s="6"/>
      <c r="S171" s="6"/>
      <c r="T171" s="6"/>
      <c r="U171" s="6"/>
      <c r="V171" s="6"/>
      <c r="W171" s="6"/>
      <c r="X171" s="6"/>
      <c r="Y171" s="6"/>
      <c r="Z171" s="6"/>
    </row>
    <row r="172" spans="1:26" ht="12.75" customHeight="1">
      <c r="A172" s="5"/>
      <c r="B172" s="5"/>
      <c r="C172" s="5"/>
      <c r="D172" s="5"/>
      <c r="E172" s="6"/>
      <c r="F172" s="6"/>
      <c r="G172" s="6"/>
      <c r="H172" s="6"/>
      <c r="I172" s="6"/>
      <c r="J172" s="6"/>
      <c r="K172" s="5"/>
      <c r="L172" s="5"/>
      <c r="M172" s="6"/>
      <c r="N172" s="6"/>
      <c r="O172" s="6"/>
      <c r="P172" s="6"/>
      <c r="Q172" s="6"/>
      <c r="R172" s="6"/>
      <c r="S172" s="6"/>
      <c r="T172" s="6"/>
      <c r="U172" s="6"/>
      <c r="V172" s="6"/>
      <c r="W172" s="6"/>
      <c r="X172" s="6"/>
      <c r="Y172" s="6"/>
      <c r="Z172" s="6"/>
    </row>
    <row r="173" spans="1:26" ht="12.75" customHeight="1">
      <c r="A173" s="5"/>
      <c r="B173" s="5"/>
      <c r="C173" s="5"/>
      <c r="D173" s="5"/>
      <c r="E173" s="6"/>
      <c r="F173" s="6"/>
      <c r="G173" s="6"/>
      <c r="H173" s="6"/>
      <c r="I173" s="6"/>
      <c r="J173" s="6"/>
      <c r="K173" s="5"/>
      <c r="L173" s="5"/>
      <c r="M173" s="6"/>
      <c r="N173" s="6"/>
      <c r="O173" s="6"/>
      <c r="P173" s="6"/>
      <c r="Q173" s="6"/>
      <c r="R173" s="6"/>
      <c r="S173" s="6"/>
      <c r="T173" s="6"/>
      <c r="U173" s="6"/>
      <c r="V173" s="6"/>
      <c r="W173" s="6"/>
      <c r="X173" s="6"/>
      <c r="Y173" s="6"/>
      <c r="Z173" s="6"/>
    </row>
    <row r="174" spans="1:26" ht="12.75" customHeight="1">
      <c r="A174" s="5"/>
      <c r="B174" s="5"/>
      <c r="C174" s="5"/>
      <c r="D174" s="5"/>
      <c r="E174" s="6"/>
      <c r="F174" s="6"/>
      <c r="G174" s="6"/>
      <c r="H174" s="6"/>
      <c r="I174" s="6"/>
      <c r="J174" s="6"/>
      <c r="K174" s="5"/>
      <c r="L174" s="5"/>
      <c r="M174" s="6"/>
      <c r="N174" s="6"/>
      <c r="O174" s="6"/>
      <c r="P174" s="6"/>
      <c r="Q174" s="6"/>
      <c r="R174" s="6"/>
      <c r="S174" s="6"/>
      <c r="T174" s="6"/>
      <c r="U174" s="6"/>
      <c r="V174" s="6"/>
      <c r="W174" s="6"/>
      <c r="X174" s="6"/>
      <c r="Y174" s="6"/>
      <c r="Z174" s="6"/>
    </row>
    <row r="175" spans="1:26" ht="12.75" customHeight="1">
      <c r="A175" s="5"/>
      <c r="B175" s="5"/>
      <c r="C175" s="5"/>
      <c r="D175" s="5"/>
      <c r="E175" s="6"/>
      <c r="F175" s="6"/>
      <c r="G175" s="6"/>
      <c r="H175" s="6"/>
      <c r="I175" s="6"/>
      <c r="J175" s="6"/>
      <c r="K175" s="5"/>
      <c r="L175" s="5"/>
      <c r="M175" s="6"/>
      <c r="N175" s="6"/>
      <c r="O175" s="6"/>
      <c r="P175" s="6"/>
      <c r="Q175" s="6"/>
      <c r="R175" s="6"/>
      <c r="S175" s="6"/>
      <c r="T175" s="6"/>
      <c r="U175" s="6"/>
      <c r="V175" s="6"/>
      <c r="W175" s="6"/>
      <c r="X175" s="6"/>
      <c r="Y175" s="6"/>
      <c r="Z175" s="6"/>
    </row>
    <row r="176" spans="1:26" ht="12.75" customHeight="1">
      <c r="A176" s="5"/>
      <c r="B176" s="5"/>
      <c r="C176" s="5"/>
      <c r="D176" s="5"/>
      <c r="E176" s="6"/>
      <c r="F176" s="6"/>
      <c r="G176" s="6"/>
      <c r="H176" s="6"/>
      <c r="I176" s="6"/>
      <c r="J176" s="6"/>
      <c r="K176" s="5"/>
      <c r="L176" s="5"/>
      <c r="M176" s="6"/>
      <c r="N176" s="6"/>
      <c r="O176" s="6"/>
      <c r="P176" s="6"/>
      <c r="Q176" s="6"/>
      <c r="R176" s="6"/>
      <c r="S176" s="6"/>
      <c r="T176" s="6"/>
      <c r="U176" s="6"/>
      <c r="V176" s="6"/>
      <c r="W176" s="6"/>
      <c r="X176" s="6"/>
      <c r="Y176" s="6"/>
      <c r="Z176" s="6"/>
    </row>
    <row r="177" spans="1:26" ht="12.75" customHeight="1">
      <c r="A177" s="5"/>
      <c r="B177" s="5"/>
      <c r="C177" s="5"/>
      <c r="D177" s="5"/>
      <c r="E177" s="6"/>
      <c r="F177" s="6"/>
      <c r="G177" s="6"/>
      <c r="H177" s="6"/>
      <c r="I177" s="6"/>
      <c r="J177" s="6"/>
      <c r="K177" s="5"/>
      <c r="L177" s="5"/>
      <c r="M177" s="6"/>
      <c r="N177" s="6"/>
      <c r="O177" s="6"/>
      <c r="P177" s="6"/>
      <c r="Q177" s="6"/>
      <c r="R177" s="6"/>
      <c r="S177" s="6"/>
      <c r="T177" s="6"/>
      <c r="U177" s="6"/>
      <c r="V177" s="6"/>
      <c r="W177" s="6"/>
      <c r="X177" s="6"/>
      <c r="Y177" s="6"/>
      <c r="Z177" s="6"/>
    </row>
    <row r="178" spans="1:26" ht="12.75" customHeight="1">
      <c r="A178" s="5"/>
      <c r="B178" s="5"/>
      <c r="C178" s="5"/>
      <c r="D178" s="5"/>
      <c r="E178" s="6"/>
      <c r="F178" s="6"/>
      <c r="G178" s="6"/>
      <c r="H178" s="6"/>
      <c r="I178" s="6"/>
      <c r="J178" s="6"/>
      <c r="K178" s="5"/>
      <c r="L178" s="5"/>
      <c r="M178" s="6"/>
      <c r="N178" s="6"/>
      <c r="O178" s="6"/>
      <c r="P178" s="6"/>
      <c r="Q178" s="6"/>
      <c r="R178" s="6"/>
      <c r="S178" s="6"/>
      <c r="T178" s="6"/>
      <c r="U178" s="6"/>
      <c r="V178" s="6"/>
      <c r="W178" s="6"/>
      <c r="X178" s="6"/>
      <c r="Y178" s="6"/>
      <c r="Z178" s="6"/>
    </row>
    <row r="179" spans="1:26" ht="12.75" customHeight="1">
      <c r="A179" s="5"/>
      <c r="B179" s="5"/>
      <c r="C179" s="5"/>
      <c r="D179" s="5"/>
      <c r="E179" s="6"/>
      <c r="F179" s="6"/>
      <c r="G179" s="6"/>
      <c r="H179" s="6"/>
      <c r="I179" s="6"/>
      <c r="J179" s="6"/>
      <c r="K179" s="5"/>
      <c r="L179" s="5"/>
      <c r="M179" s="6"/>
      <c r="N179" s="6"/>
      <c r="O179" s="6"/>
      <c r="P179" s="6"/>
      <c r="Q179" s="6"/>
      <c r="R179" s="6"/>
      <c r="S179" s="6"/>
      <c r="T179" s="6"/>
      <c r="U179" s="6"/>
      <c r="V179" s="6"/>
      <c r="W179" s="6"/>
      <c r="X179" s="6"/>
      <c r="Y179" s="6"/>
      <c r="Z179" s="6"/>
    </row>
    <row r="180" spans="1:26" ht="12.75" customHeight="1">
      <c r="A180" s="5"/>
      <c r="B180" s="5"/>
      <c r="C180" s="5"/>
      <c r="D180" s="5"/>
      <c r="E180" s="6"/>
      <c r="F180" s="6"/>
      <c r="G180" s="6"/>
      <c r="H180" s="6"/>
      <c r="I180" s="6"/>
      <c r="J180" s="6"/>
      <c r="K180" s="5"/>
      <c r="L180" s="5"/>
      <c r="M180" s="6"/>
      <c r="N180" s="6"/>
      <c r="O180" s="6"/>
      <c r="P180" s="6"/>
      <c r="Q180" s="6"/>
      <c r="R180" s="6"/>
      <c r="S180" s="6"/>
      <c r="T180" s="6"/>
      <c r="U180" s="6"/>
      <c r="V180" s="6"/>
      <c r="W180" s="6"/>
      <c r="X180" s="6"/>
      <c r="Y180" s="6"/>
      <c r="Z180" s="6"/>
    </row>
    <row r="181" spans="1:26" ht="12.75" customHeight="1">
      <c r="A181" s="5"/>
      <c r="B181" s="5"/>
      <c r="C181" s="5"/>
      <c r="D181" s="5"/>
      <c r="E181" s="6"/>
      <c r="F181" s="6"/>
      <c r="G181" s="6"/>
      <c r="H181" s="6"/>
      <c r="I181" s="6"/>
      <c r="J181" s="6"/>
      <c r="K181" s="5"/>
      <c r="L181" s="5"/>
      <c r="M181" s="6"/>
      <c r="N181" s="6"/>
      <c r="O181" s="6"/>
      <c r="P181" s="6"/>
      <c r="Q181" s="6"/>
      <c r="R181" s="6"/>
      <c r="S181" s="6"/>
      <c r="T181" s="6"/>
      <c r="U181" s="6"/>
      <c r="V181" s="6"/>
      <c r="W181" s="6"/>
      <c r="X181" s="6"/>
      <c r="Y181" s="6"/>
      <c r="Z181" s="6"/>
    </row>
    <row r="182" spans="1:26" ht="12.75" customHeight="1">
      <c r="A182" s="5"/>
      <c r="B182" s="5"/>
      <c r="C182" s="5"/>
      <c r="D182" s="5"/>
      <c r="E182" s="6"/>
      <c r="F182" s="6"/>
      <c r="G182" s="6"/>
      <c r="H182" s="6"/>
      <c r="I182" s="6"/>
      <c r="J182" s="6"/>
      <c r="K182" s="5"/>
      <c r="L182" s="5"/>
      <c r="M182" s="6"/>
      <c r="N182" s="6"/>
      <c r="O182" s="6"/>
      <c r="P182" s="6"/>
      <c r="Q182" s="6"/>
      <c r="R182" s="6"/>
      <c r="S182" s="6"/>
      <c r="T182" s="6"/>
      <c r="U182" s="6"/>
      <c r="V182" s="6"/>
      <c r="W182" s="6"/>
      <c r="X182" s="6"/>
      <c r="Y182" s="6"/>
      <c r="Z182" s="6"/>
    </row>
    <row r="183" spans="1:26" ht="12.75" customHeight="1">
      <c r="A183" s="5"/>
      <c r="B183" s="5"/>
      <c r="C183" s="5"/>
      <c r="D183" s="5"/>
      <c r="E183" s="6"/>
      <c r="F183" s="6"/>
      <c r="G183" s="6"/>
      <c r="H183" s="6"/>
      <c r="I183" s="6"/>
      <c r="J183" s="6"/>
      <c r="K183" s="5"/>
      <c r="L183" s="5"/>
      <c r="M183" s="6"/>
      <c r="N183" s="6"/>
      <c r="O183" s="6"/>
      <c r="P183" s="6"/>
      <c r="Q183" s="6"/>
      <c r="R183" s="6"/>
      <c r="S183" s="6"/>
      <c r="T183" s="6"/>
      <c r="U183" s="6"/>
      <c r="V183" s="6"/>
      <c r="W183" s="6"/>
      <c r="X183" s="6"/>
      <c r="Y183" s="6"/>
      <c r="Z183" s="6"/>
    </row>
    <row r="184" spans="1:26" ht="12.75" customHeight="1">
      <c r="A184" s="5"/>
      <c r="B184" s="5"/>
      <c r="C184" s="5"/>
      <c r="D184" s="5"/>
      <c r="E184" s="6"/>
      <c r="F184" s="6"/>
      <c r="G184" s="6"/>
      <c r="H184" s="6"/>
      <c r="I184" s="6"/>
      <c r="J184" s="6"/>
      <c r="K184" s="5"/>
      <c r="L184" s="5"/>
      <c r="M184" s="6"/>
      <c r="N184" s="6"/>
      <c r="O184" s="6"/>
      <c r="P184" s="6"/>
      <c r="Q184" s="6"/>
      <c r="R184" s="6"/>
      <c r="S184" s="6"/>
      <c r="T184" s="6"/>
      <c r="U184" s="6"/>
      <c r="V184" s="6"/>
      <c r="W184" s="6"/>
      <c r="X184" s="6"/>
      <c r="Y184" s="6"/>
      <c r="Z184" s="6"/>
    </row>
    <row r="185" spans="1:26" ht="12.75" customHeight="1">
      <c r="A185" s="5"/>
      <c r="B185" s="5"/>
      <c r="C185" s="5"/>
      <c r="D185" s="5"/>
      <c r="E185" s="6"/>
      <c r="F185" s="6"/>
      <c r="G185" s="6"/>
      <c r="H185" s="6"/>
      <c r="I185" s="6"/>
      <c r="J185" s="6"/>
      <c r="K185" s="5"/>
      <c r="L185" s="5"/>
      <c r="M185" s="6"/>
      <c r="N185" s="6"/>
      <c r="O185" s="6"/>
      <c r="P185" s="6"/>
      <c r="Q185" s="6"/>
      <c r="R185" s="6"/>
      <c r="S185" s="6"/>
      <c r="T185" s="6"/>
      <c r="U185" s="6"/>
      <c r="V185" s="6"/>
      <c r="W185" s="6"/>
      <c r="X185" s="6"/>
      <c r="Y185" s="6"/>
      <c r="Z185" s="6"/>
    </row>
    <row r="186" spans="1:26" ht="12.75" customHeight="1">
      <c r="A186" s="5"/>
      <c r="B186" s="5"/>
      <c r="C186" s="5"/>
      <c r="D186" s="5"/>
      <c r="E186" s="6"/>
      <c r="F186" s="6"/>
      <c r="G186" s="6"/>
      <c r="H186" s="6"/>
      <c r="I186" s="6"/>
      <c r="J186" s="6"/>
      <c r="K186" s="5"/>
      <c r="L186" s="5"/>
      <c r="M186" s="6"/>
      <c r="N186" s="6"/>
      <c r="O186" s="6"/>
      <c r="P186" s="6"/>
      <c r="Q186" s="6"/>
      <c r="R186" s="6"/>
      <c r="S186" s="6"/>
      <c r="T186" s="6"/>
      <c r="U186" s="6"/>
      <c r="V186" s="6"/>
      <c r="W186" s="6"/>
      <c r="X186" s="6"/>
      <c r="Y186" s="6"/>
      <c r="Z186" s="6"/>
    </row>
    <row r="187" spans="1:26" ht="12.75" customHeight="1">
      <c r="A187" s="5"/>
      <c r="B187" s="5"/>
      <c r="C187" s="5"/>
      <c r="D187" s="5"/>
      <c r="E187" s="6"/>
      <c r="F187" s="6"/>
      <c r="G187" s="6"/>
      <c r="H187" s="6"/>
      <c r="I187" s="6"/>
      <c r="J187" s="6"/>
      <c r="K187" s="5"/>
      <c r="L187" s="5"/>
      <c r="M187" s="6"/>
      <c r="N187" s="6"/>
      <c r="O187" s="6"/>
      <c r="P187" s="6"/>
      <c r="Q187" s="6"/>
      <c r="R187" s="6"/>
      <c r="S187" s="6"/>
      <c r="T187" s="6"/>
      <c r="U187" s="6"/>
      <c r="V187" s="6"/>
      <c r="W187" s="6"/>
      <c r="X187" s="6"/>
      <c r="Y187" s="6"/>
      <c r="Z187" s="6"/>
    </row>
    <row r="188" spans="1:26" ht="12.7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000"/>
  <sheetViews>
    <sheetView workbookViewId="0"/>
  </sheetViews>
  <sheetFormatPr defaultColWidth="14.42578125" defaultRowHeight="15" customHeight="1"/>
  <cols>
    <col min="1" max="10" width="11.5703125" customWidth="1"/>
    <col min="11" max="26" width="16" customWidth="1"/>
  </cols>
  <sheetData>
    <row r="1" spans="1:26" ht="12.75" customHeight="1">
      <c r="A1" s="5"/>
      <c r="B1" s="5"/>
      <c r="C1" s="5"/>
      <c r="D1" s="5"/>
      <c r="E1" s="5"/>
      <c r="F1" s="5"/>
      <c r="G1" s="6"/>
      <c r="H1" s="6"/>
      <c r="I1" s="6"/>
      <c r="J1" s="6"/>
      <c r="K1" s="6"/>
      <c r="L1" s="6"/>
      <c r="M1" s="6"/>
      <c r="N1" s="6"/>
      <c r="O1" s="6"/>
      <c r="P1" s="6"/>
      <c r="Q1" s="6"/>
      <c r="R1" s="6"/>
      <c r="S1" s="6"/>
      <c r="T1" s="6"/>
      <c r="U1" s="6"/>
      <c r="V1" s="6"/>
      <c r="W1" s="6"/>
      <c r="X1" s="6"/>
      <c r="Y1" s="6"/>
      <c r="Z1" s="6"/>
    </row>
    <row r="2" spans="1:26" ht="12.75" customHeight="1">
      <c r="A2" s="5"/>
      <c r="B2" s="5"/>
      <c r="C2" s="5"/>
      <c r="D2" s="5"/>
      <c r="E2" s="5"/>
      <c r="F2" s="5"/>
      <c r="G2" s="6"/>
      <c r="H2" s="6"/>
      <c r="I2" s="6"/>
      <c r="J2" s="6"/>
      <c r="K2" s="6"/>
      <c r="L2" s="6"/>
      <c r="M2" s="6"/>
      <c r="N2" s="6"/>
      <c r="O2" s="6"/>
      <c r="P2" s="6"/>
      <c r="Q2" s="6"/>
      <c r="R2" s="6"/>
      <c r="S2" s="6"/>
      <c r="T2" s="6"/>
      <c r="U2" s="6"/>
      <c r="V2" s="6"/>
      <c r="W2" s="6"/>
      <c r="X2" s="6"/>
      <c r="Y2" s="6"/>
      <c r="Z2" s="6"/>
    </row>
    <row r="3" spans="1:26" ht="12.75" customHeight="1">
      <c r="A3" s="5"/>
      <c r="B3" s="5"/>
      <c r="C3" s="5"/>
      <c r="D3" s="5"/>
      <c r="E3" s="5"/>
      <c r="F3" s="5"/>
      <c r="G3" s="6"/>
      <c r="H3" s="6"/>
      <c r="I3" s="6"/>
      <c r="J3" s="6"/>
      <c r="K3" s="6"/>
      <c r="L3" s="6"/>
      <c r="M3" s="6"/>
      <c r="N3" s="6"/>
      <c r="O3" s="6"/>
      <c r="P3" s="6"/>
      <c r="Q3" s="6"/>
      <c r="R3" s="6"/>
      <c r="S3" s="6"/>
      <c r="T3" s="6"/>
      <c r="U3" s="6"/>
      <c r="V3" s="6"/>
      <c r="W3" s="6"/>
      <c r="X3" s="6"/>
      <c r="Y3" s="6"/>
      <c r="Z3" s="6"/>
    </row>
    <row r="4" spans="1:26" ht="12.75" customHeight="1">
      <c r="A4" s="5"/>
      <c r="B4" s="5"/>
      <c r="C4" s="5"/>
      <c r="D4" s="5"/>
      <c r="E4" s="5"/>
      <c r="F4" s="5"/>
      <c r="G4" s="6"/>
      <c r="H4" s="6"/>
      <c r="I4" s="6"/>
      <c r="J4" s="6"/>
      <c r="K4" s="6"/>
      <c r="L4" s="6"/>
      <c r="M4" s="6"/>
      <c r="N4" s="6"/>
      <c r="O4" s="6"/>
      <c r="P4" s="6"/>
      <c r="Q4" s="6"/>
      <c r="R4" s="6"/>
      <c r="S4" s="6"/>
      <c r="T4" s="6"/>
      <c r="U4" s="6"/>
      <c r="V4" s="6"/>
      <c r="W4" s="6"/>
      <c r="X4" s="6"/>
      <c r="Y4" s="6"/>
      <c r="Z4" s="6"/>
    </row>
    <row r="5" spans="1:26" ht="12.75" customHeight="1">
      <c r="A5" s="5"/>
      <c r="B5" s="5"/>
      <c r="C5" s="5"/>
      <c r="D5" s="5"/>
      <c r="E5" s="5"/>
      <c r="F5" s="5"/>
      <c r="G5" s="6"/>
      <c r="H5" s="6"/>
      <c r="I5" s="6"/>
      <c r="J5" s="6"/>
      <c r="K5" s="6"/>
      <c r="L5" s="6"/>
      <c r="M5" s="6"/>
      <c r="N5" s="6"/>
      <c r="O5" s="6"/>
      <c r="P5" s="6"/>
      <c r="Q5" s="6"/>
      <c r="R5" s="6"/>
      <c r="S5" s="6"/>
      <c r="T5" s="6"/>
      <c r="U5" s="6"/>
      <c r="V5" s="6"/>
      <c r="W5" s="6"/>
      <c r="X5" s="6"/>
      <c r="Y5" s="6"/>
      <c r="Z5" s="6"/>
    </row>
    <row r="6" spans="1:26" ht="12.75" customHeight="1">
      <c r="A6" s="5"/>
      <c r="B6" s="5"/>
      <c r="C6" s="5"/>
      <c r="D6" s="5"/>
      <c r="E6" s="5"/>
      <c r="F6" s="5"/>
      <c r="G6" s="6"/>
      <c r="H6" s="6"/>
      <c r="I6" s="6"/>
      <c r="J6" s="6"/>
      <c r="K6" s="6"/>
      <c r="L6" s="6"/>
      <c r="M6" s="6"/>
      <c r="N6" s="6"/>
      <c r="O6" s="6"/>
      <c r="P6" s="6"/>
      <c r="Q6" s="6"/>
      <c r="R6" s="6"/>
      <c r="S6" s="6"/>
      <c r="T6" s="6"/>
      <c r="U6" s="6"/>
      <c r="V6" s="6"/>
      <c r="W6" s="6"/>
      <c r="X6" s="6"/>
      <c r="Y6" s="6"/>
      <c r="Z6" s="6"/>
    </row>
    <row r="7" spans="1:26" ht="12.75" customHeight="1">
      <c r="A7" s="5"/>
      <c r="B7" s="5"/>
      <c r="C7" s="5"/>
      <c r="D7" s="5"/>
      <c r="E7" s="5"/>
      <c r="F7" s="5"/>
      <c r="G7" s="6"/>
      <c r="H7" s="6"/>
      <c r="I7" s="6"/>
      <c r="J7" s="6"/>
      <c r="K7" s="6"/>
      <c r="L7" s="6"/>
      <c r="M7" s="6"/>
      <c r="N7" s="6"/>
      <c r="O7" s="6"/>
      <c r="P7" s="6"/>
      <c r="Q7" s="6"/>
      <c r="R7" s="6"/>
      <c r="S7" s="6"/>
      <c r="T7" s="6"/>
      <c r="U7" s="6"/>
      <c r="V7" s="6"/>
      <c r="W7" s="6"/>
      <c r="X7" s="6"/>
      <c r="Y7" s="6"/>
      <c r="Z7" s="6"/>
    </row>
    <row r="8" spans="1:26" ht="12.75" customHeight="1">
      <c r="A8" s="5"/>
      <c r="B8" s="5"/>
      <c r="C8" s="5"/>
      <c r="D8" s="5"/>
      <c r="E8" s="5"/>
      <c r="F8" s="5"/>
      <c r="G8" s="6"/>
      <c r="H8" s="6"/>
      <c r="I8" s="6"/>
      <c r="J8" s="6"/>
      <c r="K8" s="6"/>
      <c r="L8" s="6"/>
      <c r="M8" s="6"/>
      <c r="N8" s="6"/>
      <c r="O8" s="6"/>
      <c r="P8" s="6"/>
      <c r="Q8" s="6"/>
      <c r="R8" s="6"/>
      <c r="S8" s="6"/>
      <c r="T8" s="6"/>
      <c r="U8" s="6"/>
      <c r="V8" s="6"/>
      <c r="W8" s="6"/>
      <c r="X8" s="6"/>
      <c r="Y8" s="6"/>
      <c r="Z8" s="6"/>
    </row>
    <row r="9" spans="1:26" ht="12.75" customHeight="1">
      <c r="A9" s="5"/>
      <c r="B9" s="5"/>
      <c r="C9" s="5"/>
      <c r="D9" s="5"/>
      <c r="E9" s="5"/>
      <c r="F9" s="5"/>
      <c r="G9" s="6"/>
      <c r="H9" s="6"/>
      <c r="I9" s="6"/>
      <c r="J9" s="6"/>
      <c r="K9" s="6"/>
      <c r="L9" s="6"/>
      <c r="M9" s="6"/>
      <c r="N9" s="6"/>
      <c r="O9" s="6"/>
      <c r="P9" s="6"/>
      <c r="Q9" s="6"/>
      <c r="R9" s="6"/>
      <c r="S9" s="6"/>
      <c r="T9" s="6"/>
      <c r="U9" s="6"/>
      <c r="V9" s="6"/>
      <c r="W9" s="6"/>
      <c r="X9" s="6"/>
      <c r="Y9" s="6"/>
      <c r="Z9" s="6"/>
    </row>
    <row r="10" spans="1:26" ht="12.75" customHeight="1">
      <c r="A10" s="5"/>
      <c r="B10" s="5"/>
      <c r="C10" s="5"/>
      <c r="D10" s="5"/>
      <c r="E10" s="5"/>
      <c r="F10" s="5"/>
      <c r="G10" s="6"/>
      <c r="H10" s="6"/>
      <c r="I10" s="6"/>
      <c r="J10" s="6"/>
      <c r="K10" s="6"/>
      <c r="L10" s="6"/>
      <c r="M10" s="6"/>
      <c r="N10" s="6"/>
      <c r="O10" s="6"/>
      <c r="P10" s="6"/>
      <c r="Q10" s="6"/>
      <c r="R10" s="6"/>
      <c r="S10" s="6"/>
      <c r="T10" s="6"/>
      <c r="U10" s="6"/>
      <c r="V10" s="6"/>
      <c r="W10" s="6"/>
      <c r="X10" s="6"/>
      <c r="Y10" s="6"/>
      <c r="Z10" s="6"/>
    </row>
    <row r="11" spans="1:26" ht="12.75" customHeight="1">
      <c r="A11" s="5"/>
      <c r="B11" s="5"/>
      <c r="C11" s="5"/>
      <c r="D11" s="5"/>
      <c r="E11" s="5"/>
      <c r="F11" s="5"/>
      <c r="G11" s="6"/>
      <c r="H11" s="6"/>
      <c r="I11" s="6"/>
      <c r="J11" s="6"/>
      <c r="K11" s="6"/>
      <c r="L11" s="6"/>
      <c r="M11" s="6"/>
      <c r="N11" s="6"/>
      <c r="O11" s="6"/>
      <c r="P11" s="6"/>
      <c r="Q11" s="6"/>
      <c r="R11" s="6"/>
      <c r="S11" s="6"/>
      <c r="T11" s="6"/>
      <c r="U11" s="6"/>
      <c r="V11" s="6"/>
      <c r="W11" s="6"/>
      <c r="X11" s="6"/>
      <c r="Y11" s="6"/>
      <c r="Z11" s="6"/>
    </row>
    <row r="12" spans="1:26" ht="12.75" customHeight="1">
      <c r="A12" s="5"/>
      <c r="B12" s="5"/>
      <c r="C12" s="5"/>
      <c r="D12" s="5"/>
      <c r="E12" s="5"/>
      <c r="F12" s="5"/>
      <c r="G12" s="6"/>
      <c r="H12" s="6"/>
      <c r="I12" s="6"/>
      <c r="J12" s="6"/>
      <c r="K12" s="6"/>
      <c r="L12" s="6"/>
      <c r="M12" s="6"/>
      <c r="N12" s="6"/>
      <c r="O12" s="6"/>
      <c r="P12" s="6"/>
      <c r="Q12" s="6"/>
      <c r="R12" s="6"/>
      <c r="S12" s="6"/>
      <c r="T12" s="6"/>
      <c r="U12" s="6"/>
      <c r="V12" s="6"/>
      <c r="W12" s="6"/>
      <c r="X12" s="6"/>
      <c r="Y12" s="6"/>
      <c r="Z12" s="6"/>
    </row>
    <row r="13" spans="1:26" ht="12.75" customHeight="1">
      <c r="A13" s="5"/>
      <c r="B13" s="5"/>
      <c r="C13" s="5"/>
      <c r="D13" s="5"/>
      <c r="E13" s="5"/>
      <c r="F13" s="5"/>
      <c r="G13" s="6"/>
      <c r="H13" s="6"/>
      <c r="I13" s="6"/>
      <c r="J13" s="6"/>
      <c r="K13" s="6"/>
      <c r="L13" s="6"/>
      <c r="M13" s="6"/>
      <c r="N13" s="6"/>
      <c r="O13" s="6"/>
      <c r="P13" s="6"/>
      <c r="Q13" s="6"/>
      <c r="R13" s="6"/>
      <c r="S13" s="6"/>
      <c r="T13" s="6"/>
      <c r="U13" s="6"/>
      <c r="V13" s="6"/>
      <c r="W13" s="6"/>
      <c r="X13" s="6"/>
      <c r="Y13" s="6"/>
      <c r="Z13" s="6"/>
    </row>
    <row r="14" spans="1:26" ht="12.75" customHeight="1">
      <c r="A14" s="5"/>
      <c r="B14" s="5"/>
      <c r="C14" s="5"/>
      <c r="D14" s="5"/>
      <c r="E14" s="5"/>
      <c r="F14" s="5"/>
      <c r="G14" s="6"/>
      <c r="H14" s="6"/>
      <c r="I14" s="6"/>
      <c r="J14" s="6"/>
      <c r="K14" s="6"/>
      <c r="L14" s="6"/>
      <c r="M14" s="6"/>
      <c r="N14" s="6"/>
      <c r="O14" s="6"/>
      <c r="P14" s="6"/>
      <c r="Q14" s="6"/>
      <c r="R14" s="6"/>
      <c r="S14" s="6"/>
      <c r="T14" s="6"/>
      <c r="U14" s="6"/>
      <c r="V14" s="6"/>
      <c r="W14" s="6"/>
      <c r="X14" s="6"/>
      <c r="Y14" s="6"/>
      <c r="Z14" s="6"/>
    </row>
    <row r="15" spans="1:26" ht="12.75" customHeight="1">
      <c r="A15" s="5"/>
      <c r="B15" s="5"/>
      <c r="C15" s="5"/>
      <c r="D15" s="5"/>
      <c r="E15" s="5"/>
      <c r="F15" s="5"/>
      <c r="G15" s="6"/>
      <c r="H15" s="6"/>
      <c r="I15" s="6"/>
      <c r="J15" s="6"/>
      <c r="K15" s="6"/>
      <c r="L15" s="6"/>
      <c r="M15" s="6"/>
      <c r="N15" s="6"/>
      <c r="O15" s="6"/>
      <c r="P15" s="6"/>
      <c r="Q15" s="6"/>
      <c r="R15" s="6"/>
      <c r="S15" s="6"/>
      <c r="T15" s="6"/>
      <c r="U15" s="6"/>
      <c r="V15" s="6"/>
      <c r="W15" s="6"/>
      <c r="X15" s="6"/>
      <c r="Y15" s="6"/>
      <c r="Z15" s="6"/>
    </row>
    <row r="16" spans="1:26" ht="12.75" customHeight="1">
      <c r="A16" s="5"/>
      <c r="B16" s="5"/>
      <c r="C16" s="5"/>
      <c r="D16" s="5"/>
      <c r="E16" s="5"/>
      <c r="F16" s="5"/>
      <c r="G16" s="6"/>
      <c r="H16" s="6"/>
      <c r="I16" s="6"/>
      <c r="J16" s="6"/>
      <c r="K16" s="6"/>
      <c r="L16" s="6"/>
      <c r="M16" s="6"/>
      <c r="N16" s="6"/>
      <c r="O16" s="6"/>
      <c r="P16" s="6"/>
      <c r="Q16" s="6"/>
      <c r="R16" s="6"/>
      <c r="S16" s="6"/>
      <c r="T16" s="6"/>
      <c r="U16" s="6"/>
      <c r="V16" s="6"/>
      <c r="W16" s="6"/>
      <c r="X16" s="6"/>
      <c r="Y16" s="6"/>
      <c r="Z16" s="6"/>
    </row>
    <row r="17" spans="1:26" ht="12.75" customHeight="1">
      <c r="A17" s="5"/>
      <c r="B17" s="5"/>
      <c r="C17" s="5"/>
      <c r="D17" s="5"/>
      <c r="E17" s="5"/>
      <c r="F17" s="5"/>
      <c r="G17" s="6"/>
      <c r="H17" s="6"/>
      <c r="I17" s="6"/>
      <c r="J17" s="6"/>
      <c r="K17" s="6"/>
      <c r="L17" s="6"/>
      <c r="M17" s="6"/>
      <c r="N17" s="6"/>
      <c r="O17" s="6"/>
      <c r="P17" s="6"/>
      <c r="Q17" s="6"/>
      <c r="R17" s="6"/>
      <c r="S17" s="6"/>
      <c r="T17" s="6"/>
      <c r="U17" s="6"/>
      <c r="V17" s="6"/>
      <c r="W17" s="6"/>
      <c r="X17" s="6"/>
      <c r="Y17" s="6"/>
      <c r="Z17" s="6"/>
    </row>
    <row r="18" spans="1:26" ht="12.75" customHeight="1">
      <c r="A18" s="5"/>
      <c r="B18" s="5"/>
      <c r="C18" s="5"/>
      <c r="D18" s="5"/>
      <c r="E18" s="5"/>
      <c r="F18" s="5"/>
      <c r="G18" s="6"/>
      <c r="H18" s="6"/>
      <c r="I18" s="6"/>
      <c r="J18" s="6"/>
      <c r="K18" s="6"/>
      <c r="L18" s="6"/>
      <c r="M18" s="6"/>
      <c r="N18" s="6"/>
      <c r="O18" s="6"/>
      <c r="P18" s="6"/>
      <c r="Q18" s="6"/>
      <c r="R18" s="6"/>
      <c r="S18" s="6"/>
      <c r="T18" s="6"/>
      <c r="U18" s="6"/>
      <c r="V18" s="6"/>
      <c r="W18" s="6"/>
      <c r="X18" s="6"/>
      <c r="Y18" s="6"/>
      <c r="Z18" s="6"/>
    </row>
    <row r="19" spans="1:26" ht="12.75" customHeight="1">
      <c r="A19" s="5"/>
      <c r="B19" s="5"/>
      <c r="C19" s="5"/>
      <c r="D19" s="5"/>
      <c r="E19" s="5"/>
      <c r="F19" s="5"/>
      <c r="G19" s="6"/>
      <c r="H19" s="6"/>
      <c r="I19" s="6"/>
      <c r="J19" s="6"/>
      <c r="K19" s="6"/>
      <c r="L19" s="6"/>
      <c r="M19" s="6"/>
      <c r="N19" s="6"/>
      <c r="O19" s="6"/>
      <c r="P19" s="6"/>
      <c r="Q19" s="6"/>
      <c r="R19" s="6"/>
      <c r="S19" s="6"/>
      <c r="T19" s="6"/>
      <c r="U19" s="6"/>
      <c r="V19" s="6"/>
      <c r="W19" s="6"/>
      <c r="X19" s="6"/>
      <c r="Y19" s="6"/>
      <c r="Z19" s="6"/>
    </row>
    <row r="20" spans="1:26" ht="12.75" customHeight="1">
      <c r="A20" s="5"/>
      <c r="B20" s="5"/>
      <c r="C20" s="5"/>
      <c r="D20" s="5"/>
      <c r="E20" s="5"/>
      <c r="F20" s="5"/>
      <c r="G20" s="6"/>
      <c r="H20" s="6"/>
      <c r="I20" s="6"/>
      <c r="J20" s="6"/>
      <c r="K20" s="6"/>
      <c r="L20" s="6"/>
      <c r="M20" s="6"/>
      <c r="N20" s="6"/>
      <c r="O20" s="6"/>
      <c r="P20" s="6"/>
      <c r="Q20" s="6"/>
      <c r="R20" s="6"/>
      <c r="S20" s="6"/>
      <c r="T20" s="6"/>
      <c r="U20" s="6"/>
      <c r="V20" s="6"/>
      <c r="W20" s="6"/>
      <c r="X20" s="6"/>
      <c r="Y20" s="6"/>
      <c r="Z20" s="6"/>
    </row>
    <row r="21" spans="1:26" ht="12.75" customHeight="1">
      <c r="A21" s="5"/>
      <c r="B21" s="5"/>
      <c r="C21" s="5"/>
      <c r="D21" s="5"/>
      <c r="E21" s="5"/>
      <c r="F21" s="5"/>
      <c r="G21" s="6"/>
      <c r="H21" s="6"/>
      <c r="I21" s="6"/>
      <c r="J21" s="6"/>
      <c r="K21" s="6"/>
      <c r="L21" s="6"/>
      <c r="M21" s="6"/>
      <c r="N21" s="6"/>
      <c r="O21" s="6"/>
      <c r="P21" s="6"/>
      <c r="Q21" s="6"/>
      <c r="R21" s="6"/>
      <c r="S21" s="6"/>
      <c r="T21" s="6"/>
      <c r="U21" s="6"/>
      <c r="V21" s="6"/>
      <c r="W21" s="6"/>
      <c r="X21" s="6"/>
      <c r="Y21" s="6"/>
      <c r="Z21" s="6"/>
    </row>
    <row r="22" spans="1:26" ht="12.75" customHeight="1">
      <c r="A22" s="5"/>
      <c r="B22" s="5"/>
      <c r="C22" s="5"/>
      <c r="D22" s="5"/>
      <c r="E22" s="5"/>
      <c r="F22" s="5"/>
      <c r="G22" s="6"/>
      <c r="H22" s="6"/>
      <c r="I22" s="6"/>
      <c r="J22" s="6"/>
      <c r="K22" s="6"/>
      <c r="L22" s="6"/>
      <c r="M22" s="6"/>
      <c r="N22" s="6"/>
      <c r="O22" s="6"/>
      <c r="P22" s="6"/>
      <c r="Q22" s="6"/>
      <c r="R22" s="6"/>
      <c r="S22" s="6"/>
      <c r="T22" s="6"/>
      <c r="U22" s="6"/>
      <c r="V22" s="6"/>
      <c r="W22" s="6"/>
      <c r="X22" s="6"/>
      <c r="Y22" s="6"/>
      <c r="Z22" s="6"/>
    </row>
    <row r="23" spans="1:26" ht="12.75" customHeight="1">
      <c r="A23" s="5"/>
      <c r="B23" s="5"/>
      <c r="C23" s="5"/>
      <c r="D23" s="5"/>
      <c r="E23" s="5"/>
      <c r="F23" s="5"/>
      <c r="G23" s="6"/>
      <c r="H23" s="6"/>
      <c r="I23" s="6"/>
      <c r="J23" s="6"/>
      <c r="K23" s="6"/>
      <c r="L23" s="6"/>
      <c r="M23" s="6"/>
      <c r="N23" s="6"/>
      <c r="O23" s="6"/>
      <c r="P23" s="6"/>
      <c r="Q23" s="6"/>
      <c r="R23" s="6"/>
      <c r="S23" s="6"/>
      <c r="T23" s="6"/>
      <c r="U23" s="6"/>
      <c r="V23" s="6"/>
      <c r="W23" s="6"/>
      <c r="X23" s="6"/>
      <c r="Y23" s="6"/>
      <c r="Z23" s="6"/>
    </row>
    <row r="24" spans="1:26" ht="12.75" customHeight="1">
      <c r="A24" s="5"/>
      <c r="B24" s="5"/>
      <c r="C24" s="5"/>
      <c r="D24" s="5"/>
      <c r="E24" s="5"/>
      <c r="F24" s="5"/>
      <c r="G24" s="6"/>
      <c r="H24" s="6"/>
      <c r="I24" s="6"/>
      <c r="J24" s="6"/>
      <c r="K24" s="6"/>
      <c r="L24" s="6"/>
      <c r="M24" s="6"/>
      <c r="N24" s="6"/>
      <c r="O24" s="6"/>
      <c r="P24" s="6"/>
      <c r="Q24" s="6"/>
      <c r="R24" s="6"/>
      <c r="S24" s="6"/>
      <c r="T24" s="6"/>
      <c r="U24" s="6"/>
      <c r="V24" s="6"/>
      <c r="W24" s="6"/>
      <c r="X24" s="6"/>
      <c r="Y24" s="6"/>
      <c r="Z24" s="6"/>
    </row>
    <row r="25" spans="1:26" ht="12.75" customHeight="1">
      <c r="A25" s="5"/>
      <c r="B25" s="5"/>
      <c r="C25" s="5"/>
      <c r="D25" s="5"/>
      <c r="E25" s="5"/>
      <c r="F25" s="5"/>
      <c r="G25" s="6"/>
      <c r="H25" s="6"/>
      <c r="I25" s="6"/>
      <c r="J25" s="6"/>
      <c r="K25" s="6"/>
      <c r="L25" s="6"/>
      <c r="M25" s="6"/>
      <c r="N25" s="6"/>
      <c r="O25" s="6"/>
      <c r="P25" s="6"/>
      <c r="Q25" s="6"/>
      <c r="R25" s="6"/>
      <c r="S25" s="6"/>
      <c r="T25" s="6"/>
      <c r="U25" s="6"/>
      <c r="V25" s="6"/>
      <c r="W25" s="6"/>
      <c r="X25" s="6"/>
      <c r="Y25" s="6"/>
      <c r="Z25" s="6"/>
    </row>
    <row r="26" spans="1:26" ht="12.75" customHeight="1">
      <c r="A26" s="5"/>
      <c r="B26" s="5"/>
      <c r="C26" s="5"/>
      <c r="D26" s="5"/>
      <c r="E26" s="5"/>
      <c r="F26" s="5"/>
      <c r="G26" s="6"/>
      <c r="H26" s="6"/>
      <c r="I26" s="6"/>
      <c r="J26" s="6"/>
      <c r="K26" s="6"/>
      <c r="L26" s="6"/>
      <c r="M26" s="6"/>
      <c r="N26" s="6"/>
      <c r="O26" s="6"/>
      <c r="P26" s="6"/>
      <c r="Q26" s="6"/>
      <c r="R26" s="6"/>
      <c r="S26" s="6"/>
      <c r="T26" s="6"/>
      <c r="U26" s="6"/>
      <c r="V26" s="6"/>
      <c r="W26" s="6"/>
      <c r="X26" s="6"/>
      <c r="Y26" s="6"/>
      <c r="Z26" s="6"/>
    </row>
    <row r="27" spans="1:26" ht="12.75" customHeight="1">
      <c r="A27" s="5"/>
      <c r="B27" s="5"/>
      <c r="C27" s="5"/>
      <c r="D27" s="5"/>
      <c r="E27" s="5"/>
      <c r="F27" s="5"/>
      <c r="G27" s="6"/>
      <c r="H27" s="6"/>
      <c r="I27" s="6"/>
      <c r="J27" s="6"/>
      <c r="K27" s="6"/>
      <c r="L27" s="6"/>
      <c r="M27" s="6"/>
      <c r="N27" s="6"/>
      <c r="O27" s="6"/>
      <c r="P27" s="6"/>
      <c r="Q27" s="6"/>
      <c r="R27" s="6"/>
      <c r="S27" s="6"/>
      <c r="T27" s="6"/>
      <c r="U27" s="6"/>
      <c r="V27" s="6"/>
      <c r="W27" s="6"/>
      <c r="X27" s="6"/>
      <c r="Y27" s="6"/>
      <c r="Z27" s="6"/>
    </row>
    <row r="28" spans="1:26" ht="12.75" customHeight="1">
      <c r="A28" s="5"/>
      <c r="B28" s="5"/>
      <c r="C28" s="5"/>
      <c r="D28" s="5"/>
      <c r="E28" s="5"/>
      <c r="F28" s="5"/>
      <c r="G28" s="6"/>
      <c r="H28" s="6"/>
      <c r="I28" s="6"/>
      <c r="J28" s="6"/>
      <c r="K28" s="6"/>
      <c r="L28" s="6"/>
      <c r="M28" s="6"/>
      <c r="N28" s="6"/>
      <c r="O28" s="6"/>
      <c r="P28" s="6"/>
      <c r="Q28" s="6"/>
      <c r="R28" s="6"/>
      <c r="S28" s="6"/>
      <c r="T28" s="6"/>
      <c r="U28" s="6"/>
      <c r="V28" s="6"/>
      <c r="W28" s="6"/>
      <c r="X28" s="6"/>
      <c r="Y28" s="6"/>
      <c r="Z28" s="6"/>
    </row>
    <row r="29" spans="1:26" ht="12.75" customHeight="1">
      <c r="A29" s="5"/>
      <c r="B29" s="5"/>
      <c r="C29" s="5"/>
      <c r="D29" s="5"/>
      <c r="E29" s="5"/>
      <c r="F29" s="5"/>
      <c r="G29" s="6"/>
      <c r="H29" s="6"/>
      <c r="I29" s="6"/>
      <c r="J29" s="6"/>
      <c r="K29" s="6"/>
      <c r="L29" s="6"/>
      <c r="M29" s="6"/>
      <c r="N29" s="6"/>
      <c r="O29" s="6"/>
      <c r="P29" s="6"/>
      <c r="Q29" s="6"/>
      <c r="R29" s="6"/>
      <c r="S29" s="6"/>
      <c r="T29" s="6"/>
      <c r="U29" s="6"/>
      <c r="V29" s="6"/>
      <c r="W29" s="6"/>
      <c r="X29" s="6"/>
      <c r="Y29" s="6"/>
      <c r="Z29" s="6"/>
    </row>
    <row r="30" spans="1:26" ht="12.75" customHeight="1">
      <c r="A30" s="5"/>
      <c r="B30" s="5"/>
      <c r="C30" s="5"/>
      <c r="D30" s="5"/>
      <c r="E30" s="5"/>
      <c r="F30" s="5"/>
      <c r="G30" s="6"/>
      <c r="H30" s="6"/>
      <c r="I30" s="6"/>
      <c r="J30" s="6"/>
      <c r="K30" s="6"/>
      <c r="L30" s="6"/>
      <c r="M30" s="6"/>
      <c r="N30" s="6"/>
      <c r="O30" s="6"/>
      <c r="P30" s="6"/>
      <c r="Q30" s="6"/>
      <c r="R30" s="6"/>
      <c r="S30" s="6"/>
      <c r="T30" s="6"/>
      <c r="U30" s="6"/>
      <c r="V30" s="6"/>
      <c r="W30" s="6"/>
      <c r="X30" s="6"/>
      <c r="Y30" s="6"/>
      <c r="Z30" s="6"/>
    </row>
    <row r="31" spans="1:26" ht="12.75" customHeight="1">
      <c r="A31" s="5"/>
      <c r="B31" s="5"/>
      <c r="C31" s="5"/>
      <c r="D31" s="5"/>
      <c r="E31" s="5"/>
      <c r="F31" s="5"/>
      <c r="G31" s="6"/>
      <c r="H31" s="6"/>
      <c r="I31" s="6"/>
      <c r="J31" s="6"/>
      <c r="K31" s="6"/>
      <c r="L31" s="6"/>
      <c r="M31" s="6"/>
      <c r="N31" s="6"/>
      <c r="O31" s="6"/>
      <c r="P31" s="6"/>
      <c r="Q31" s="6"/>
      <c r="R31" s="6"/>
      <c r="S31" s="6"/>
      <c r="T31" s="6"/>
      <c r="U31" s="6"/>
      <c r="V31" s="6"/>
      <c r="W31" s="6"/>
      <c r="X31" s="6"/>
      <c r="Y31" s="6"/>
      <c r="Z31" s="6"/>
    </row>
    <row r="32" spans="1:26" ht="12.75" customHeight="1">
      <c r="A32" s="5"/>
      <c r="B32" s="5"/>
      <c r="C32" s="5"/>
      <c r="D32" s="5"/>
      <c r="E32" s="5"/>
      <c r="F32" s="5"/>
      <c r="G32" s="6"/>
      <c r="H32" s="6"/>
      <c r="I32" s="6"/>
      <c r="J32" s="6"/>
      <c r="K32" s="6"/>
      <c r="L32" s="6"/>
      <c r="M32" s="6"/>
      <c r="N32" s="6"/>
      <c r="O32" s="6"/>
      <c r="P32" s="6"/>
      <c r="Q32" s="6"/>
      <c r="R32" s="6"/>
      <c r="S32" s="6"/>
      <c r="T32" s="6"/>
      <c r="U32" s="6"/>
      <c r="V32" s="6"/>
      <c r="W32" s="6"/>
      <c r="X32" s="6"/>
      <c r="Y32" s="6"/>
      <c r="Z32" s="6"/>
    </row>
    <row r="33" spans="1:26" ht="12.75" customHeight="1">
      <c r="A33" s="5"/>
      <c r="B33" s="5"/>
      <c r="C33" s="5"/>
      <c r="D33" s="5"/>
      <c r="E33" s="5"/>
      <c r="F33" s="5"/>
      <c r="G33" s="6"/>
      <c r="H33" s="6"/>
      <c r="I33" s="6"/>
      <c r="J33" s="6"/>
      <c r="K33" s="6"/>
      <c r="L33" s="6"/>
      <c r="M33" s="6"/>
      <c r="N33" s="6"/>
      <c r="O33" s="6"/>
      <c r="P33" s="6"/>
      <c r="Q33" s="6"/>
      <c r="R33" s="6"/>
      <c r="S33" s="6"/>
      <c r="T33" s="6"/>
      <c r="U33" s="6"/>
      <c r="V33" s="6"/>
      <c r="W33" s="6"/>
      <c r="X33" s="6"/>
      <c r="Y33" s="6"/>
      <c r="Z33" s="6"/>
    </row>
    <row r="34" spans="1:26" ht="12.75" customHeight="1">
      <c r="A34" s="5"/>
      <c r="B34" s="5"/>
      <c r="C34" s="5"/>
      <c r="D34" s="5"/>
      <c r="E34" s="5"/>
      <c r="F34" s="5"/>
      <c r="G34" s="6"/>
      <c r="H34" s="6"/>
      <c r="I34" s="6"/>
      <c r="J34" s="6"/>
      <c r="K34" s="6"/>
      <c r="L34" s="6"/>
      <c r="M34" s="6"/>
      <c r="N34" s="6"/>
      <c r="O34" s="6"/>
      <c r="P34" s="6"/>
      <c r="Q34" s="6"/>
      <c r="R34" s="6"/>
      <c r="S34" s="6"/>
      <c r="T34" s="6"/>
      <c r="U34" s="6"/>
      <c r="V34" s="6"/>
      <c r="W34" s="6"/>
      <c r="X34" s="6"/>
      <c r="Y34" s="6"/>
      <c r="Z34" s="6"/>
    </row>
    <row r="35" spans="1:26" ht="12.75" customHeight="1">
      <c r="A35" s="5"/>
      <c r="B35" s="5"/>
      <c r="C35" s="5"/>
      <c r="D35" s="5"/>
      <c r="E35" s="5"/>
      <c r="F35" s="5"/>
      <c r="G35" s="6"/>
      <c r="H35" s="6"/>
      <c r="I35" s="6"/>
      <c r="J35" s="6"/>
      <c r="K35" s="6"/>
      <c r="L35" s="6"/>
      <c r="M35" s="6"/>
      <c r="N35" s="6"/>
      <c r="O35" s="6"/>
      <c r="P35" s="6"/>
      <c r="Q35" s="6"/>
      <c r="R35" s="6"/>
      <c r="S35" s="6"/>
      <c r="T35" s="6"/>
      <c r="U35" s="6"/>
      <c r="V35" s="6"/>
      <c r="W35" s="6"/>
      <c r="X35" s="6"/>
      <c r="Y35" s="6"/>
      <c r="Z35" s="6"/>
    </row>
    <row r="36" spans="1:26" ht="12.75" customHeight="1">
      <c r="A36" s="5"/>
      <c r="B36" s="5"/>
      <c r="C36" s="5"/>
      <c r="D36" s="5"/>
      <c r="E36" s="5"/>
      <c r="F36" s="5"/>
      <c r="G36" s="6"/>
      <c r="H36" s="6"/>
      <c r="I36" s="6"/>
      <c r="J36" s="6"/>
      <c r="K36" s="6"/>
      <c r="L36" s="6"/>
      <c r="M36" s="6"/>
      <c r="N36" s="6"/>
      <c r="O36" s="6"/>
      <c r="P36" s="6"/>
      <c r="Q36" s="6"/>
      <c r="R36" s="6"/>
      <c r="S36" s="6"/>
      <c r="T36" s="6"/>
      <c r="U36" s="6"/>
      <c r="V36" s="6"/>
      <c r="W36" s="6"/>
      <c r="X36" s="6"/>
      <c r="Y36" s="6"/>
      <c r="Z36" s="6"/>
    </row>
    <row r="37" spans="1:26" ht="12.75" customHeight="1">
      <c r="A37" s="5"/>
      <c r="B37" s="5"/>
      <c r="C37" s="5"/>
      <c r="D37" s="5"/>
      <c r="E37" s="5"/>
      <c r="F37" s="5"/>
      <c r="G37" s="6"/>
      <c r="H37" s="6"/>
      <c r="I37" s="6"/>
      <c r="J37" s="6"/>
      <c r="K37" s="6"/>
      <c r="L37" s="6"/>
      <c r="M37" s="6"/>
      <c r="N37" s="6"/>
      <c r="O37" s="6"/>
      <c r="P37" s="6"/>
      <c r="Q37" s="6"/>
      <c r="R37" s="6"/>
      <c r="S37" s="6"/>
      <c r="T37" s="6"/>
      <c r="U37" s="6"/>
      <c r="V37" s="6"/>
      <c r="W37" s="6"/>
      <c r="X37" s="6"/>
      <c r="Y37" s="6"/>
      <c r="Z37" s="6"/>
    </row>
    <row r="38" spans="1:26" ht="12.75" customHeight="1">
      <c r="A38" s="5"/>
      <c r="B38" s="5"/>
      <c r="C38" s="5"/>
      <c r="D38" s="5"/>
      <c r="E38" s="5"/>
      <c r="F38" s="5"/>
      <c r="G38" s="6"/>
      <c r="H38" s="6"/>
      <c r="I38" s="6"/>
      <c r="J38" s="6"/>
      <c r="K38" s="6"/>
      <c r="L38" s="6"/>
      <c r="M38" s="6"/>
      <c r="N38" s="6"/>
      <c r="O38" s="6"/>
      <c r="P38" s="6"/>
      <c r="Q38" s="6"/>
      <c r="R38" s="6"/>
      <c r="S38" s="6"/>
      <c r="T38" s="6"/>
      <c r="U38" s="6"/>
      <c r="V38" s="6"/>
      <c r="W38" s="6"/>
      <c r="X38" s="6"/>
      <c r="Y38" s="6"/>
      <c r="Z38" s="6"/>
    </row>
    <row r="39" spans="1:26" ht="12.75" customHeight="1">
      <c r="A39" s="5"/>
      <c r="B39" s="5"/>
      <c r="C39" s="5"/>
      <c r="D39" s="5"/>
      <c r="E39" s="5"/>
      <c r="F39" s="5"/>
      <c r="G39" s="6"/>
      <c r="H39" s="6"/>
      <c r="I39" s="6"/>
      <c r="J39" s="6"/>
      <c r="K39" s="6"/>
      <c r="L39" s="6"/>
      <c r="M39" s="6"/>
      <c r="N39" s="6"/>
      <c r="O39" s="6"/>
      <c r="P39" s="6"/>
      <c r="Q39" s="6"/>
      <c r="R39" s="6"/>
      <c r="S39" s="6"/>
      <c r="T39" s="6"/>
      <c r="U39" s="6"/>
      <c r="V39" s="6"/>
      <c r="W39" s="6"/>
      <c r="X39" s="6"/>
      <c r="Y39" s="6"/>
      <c r="Z39" s="6"/>
    </row>
    <row r="40" spans="1:26" ht="12.75" customHeight="1">
      <c r="A40" s="5"/>
      <c r="B40" s="5"/>
      <c r="C40" s="5"/>
      <c r="D40" s="5"/>
      <c r="E40" s="5"/>
      <c r="F40" s="5"/>
      <c r="G40" s="6"/>
      <c r="H40" s="6"/>
      <c r="I40" s="6"/>
      <c r="J40" s="6"/>
      <c r="K40" s="6"/>
      <c r="L40" s="6"/>
      <c r="M40" s="6"/>
      <c r="N40" s="6"/>
      <c r="O40" s="6"/>
      <c r="P40" s="6"/>
      <c r="Q40" s="6"/>
      <c r="R40" s="6"/>
      <c r="S40" s="6"/>
      <c r="T40" s="6"/>
      <c r="U40" s="6"/>
      <c r="V40" s="6"/>
      <c r="W40" s="6"/>
      <c r="X40" s="6"/>
      <c r="Y40" s="6"/>
      <c r="Z40" s="6"/>
    </row>
    <row r="41" spans="1:26" ht="12.75" customHeight="1">
      <c r="A41" s="5"/>
      <c r="B41" s="5"/>
      <c r="C41" s="5"/>
      <c r="D41" s="5"/>
      <c r="E41" s="5"/>
      <c r="F41" s="5"/>
      <c r="G41" s="6"/>
      <c r="H41" s="6"/>
      <c r="I41" s="6"/>
      <c r="J41" s="6"/>
      <c r="K41" s="6"/>
      <c r="L41" s="6"/>
      <c r="M41" s="6"/>
      <c r="N41" s="6"/>
      <c r="O41" s="6"/>
      <c r="P41" s="6"/>
      <c r="Q41" s="6"/>
      <c r="R41" s="6"/>
      <c r="S41" s="6"/>
      <c r="T41" s="6"/>
      <c r="U41" s="6"/>
      <c r="V41" s="6"/>
      <c r="W41" s="6"/>
      <c r="X41" s="6"/>
      <c r="Y41" s="6"/>
      <c r="Z41" s="6"/>
    </row>
    <row r="42" spans="1:26" ht="12.75" customHeight="1">
      <c r="A42" s="5"/>
      <c r="B42" s="5"/>
      <c r="C42" s="5"/>
      <c r="D42" s="5"/>
      <c r="E42" s="5"/>
      <c r="F42" s="5"/>
      <c r="G42" s="6"/>
      <c r="H42" s="6"/>
      <c r="I42" s="6"/>
      <c r="J42" s="6"/>
      <c r="K42" s="6"/>
      <c r="L42" s="6"/>
      <c r="M42" s="6"/>
      <c r="N42" s="6"/>
      <c r="O42" s="6"/>
      <c r="P42" s="6"/>
      <c r="Q42" s="6"/>
      <c r="R42" s="6"/>
      <c r="S42" s="6"/>
      <c r="T42" s="6"/>
      <c r="U42" s="6"/>
      <c r="V42" s="6"/>
      <c r="W42" s="6"/>
      <c r="X42" s="6"/>
      <c r="Y42" s="6"/>
      <c r="Z42" s="6"/>
    </row>
    <row r="43" spans="1:26" ht="12.75" customHeight="1">
      <c r="A43" s="5"/>
      <c r="B43" s="5"/>
      <c r="C43" s="5"/>
      <c r="D43" s="5"/>
      <c r="E43" s="5"/>
      <c r="F43" s="5"/>
      <c r="G43" s="6"/>
      <c r="H43" s="6"/>
      <c r="I43" s="6"/>
      <c r="J43" s="6"/>
      <c r="K43" s="6"/>
      <c r="L43" s="6"/>
      <c r="M43" s="6"/>
      <c r="N43" s="6"/>
      <c r="O43" s="6"/>
      <c r="P43" s="6"/>
      <c r="Q43" s="6"/>
      <c r="R43" s="6"/>
      <c r="S43" s="6"/>
      <c r="T43" s="6"/>
      <c r="U43" s="6"/>
      <c r="V43" s="6"/>
      <c r="W43" s="6"/>
      <c r="X43" s="6"/>
      <c r="Y43" s="6"/>
      <c r="Z43" s="6"/>
    </row>
    <row r="44" spans="1:26" ht="12.75" customHeight="1">
      <c r="A44" s="5"/>
      <c r="B44" s="5"/>
      <c r="C44" s="5"/>
      <c r="D44" s="5"/>
      <c r="E44" s="5"/>
      <c r="F44" s="5"/>
      <c r="G44" s="6"/>
      <c r="H44" s="6"/>
      <c r="I44" s="6"/>
      <c r="J44" s="6"/>
      <c r="K44" s="6"/>
      <c r="L44" s="6"/>
      <c r="M44" s="6"/>
      <c r="N44" s="6"/>
      <c r="O44" s="6"/>
      <c r="P44" s="6"/>
      <c r="Q44" s="6"/>
      <c r="R44" s="6"/>
      <c r="S44" s="6"/>
      <c r="T44" s="6"/>
      <c r="U44" s="6"/>
      <c r="V44" s="6"/>
      <c r="W44" s="6"/>
      <c r="X44" s="6"/>
      <c r="Y44" s="6"/>
      <c r="Z44" s="6"/>
    </row>
    <row r="45" spans="1:26" ht="12.75" customHeight="1">
      <c r="A45" s="5"/>
      <c r="B45" s="5"/>
      <c r="C45" s="5"/>
      <c r="D45" s="5"/>
      <c r="E45" s="5"/>
      <c r="F45" s="5"/>
      <c r="G45" s="6"/>
      <c r="H45" s="6"/>
      <c r="I45" s="6"/>
      <c r="J45" s="6"/>
      <c r="K45" s="6"/>
      <c r="L45" s="6"/>
      <c r="M45" s="6"/>
      <c r="N45" s="6"/>
      <c r="O45" s="6"/>
      <c r="P45" s="6"/>
      <c r="Q45" s="6"/>
      <c r="R45" s="6"/>
      <c r="S45" s="6"/>
      <c r="T45" s="6"/>
      <c r="U45" s="6"/>
      <c r="V45" s="6"/>
      <c r="W45" s="6"/>
      <c r="X45" s="6"/>
      <c r="Y45" s="6"/>
      <c r="Z45" s="6"/>
    </row>
    <row r="46" spans="1:26" ht="12.75" customHeight="1">
      <c r="A46" s="5"/>
      <c r="B46" s="5"/>
      <c r="C46" s="5"/>
      <c r="D46" s="5"/>
      <c r="E46" s="5"/>
      <c r="F46" s="5"/>
      <c r="G46" s="6"/>
      <c r="H46" s="6"/>
      <c r="I46" s="6"/>
      <c r="J46" s="6"/>
      <c r="K46" s="6"/>
      <c r="L46" s="6"/>
      <c r="M46" s="6"/>
      <c r="N46" s="6"/>
      <c r="O46" s="6"/>
      <c r="P46" s="6"/>
      <c r="Q46" s="6"/>
      <c r="R46" s="6"/>
      <c r="S46" s="6"/>
      <c r="T46" s="6"/>
      <c r="U46" s="6"/>
      <c r="V46" s="6"/>
      <c r="W46" s="6"/>
      <c r="X46" s="6"/>
      <c r="Y46" s="6"/>
      <c r="Z46" s="6"/>
    </row>
    <row r="47" spans="1:26" ht="12.75" customHeight="1">
      <c r="A47" s="5"/>
      <c r="B47" s="5"/>
      <c r="C47" s="5"/>
      <c r="D47" s="5"/>
      <c r="E47" s="5"/>
      <c r="F47" s="5"/>
      <c r="G47" s="6"/>
      <c r="H47" s="6"/>
      <c r="I47" s="6"/>
      <c r="J47" s="6"/>
      <c r="K47" s="6"/>
      <c r="L47" s="6"/>
      <c r="M47" s="6"/>
      <c r="N47" s="6"/>
      <c r="O47" s="6"/>
      <c r="P47" s="6"/>
      <c r="Q47" s="6"/>
      <c r="R47" s="6"/>
      <c r="S47" s="6"/>
      <c r="T47" s="6"/>
      <c r="U47" s="6"/>
      <c r="V47" s="6"/>
      <c r="W47" s="6"/>
      <c r="X47" s="6"/>
      <c r="Y47" s="6"/>
      <c r="Z47" s="6"/>
    </row>
    <row r="48" spans="1:26" ht="12.75" customHeight="1">
      <c r="A48" s="5"/>
      <c r="B48" s="5"/>
      <c r="C48" s="5"/>
      <c r="D48" s="5"/>
      <c r="E48" s="5"/>
      <c r="F48" s="5"/>
      <c r="G48" s="6"/>
      <c r="H48" s="6"/>
      <c r="I48" s="6"/>
      <c r="J48" s="6"/>
      <c r="K48" s="6"/>
      <c r="L48" s="6"/>
      <c r="M48" s="6"/>
      <c r="N48" s="6"/>
      <c r="O48" s="6"/>
      <c r="P48" s="6"/>
      <c r="Q48" s="6"/>
      <c r="R48" s="6"/>
      <c r="S48" s="6"/>
      <c r="T48" s="6"/>
      <c r="U48" s="6"/>
      <c r="V48" s="6"/>
      <c r="W48" s="6"/>
      <c r="X48" s="6"/>
      <c r="Y48" s="6"/>
      <c r="Z48" s="6"/>
    </row>
    <row r="49" spans="1:26" ht="12.75" customHeight="1">
      <c r="A49" s="5"/>
      <c r="B49" s="5"/>
      <c r="C49" s="5"/>
      <c r="D49" s="5"/>
      <c r="E49" s="5"/>
      <c r="F49" s="5"/>
      <c r="G49" s="6"/>
      <c r="H49" s="6"/>
      <c r="I49" s="6"/>
      <c r="J49" s="6"/>
      <c r="K49" s="6"/>
      <c r="L49" s="6"/>
      <c r="M49" s="6"/>
      <c r="N49" s="6"/>
      <c r="O49" s="6"/>
      <c r="P49" s="6"/>
      <c r="Q49" s="6"/>
      <c r="R49" s="6"/>
      <c r="S49" s="6"/>
      <c r="T49" s="6"/>
      <c r="U49" s="6"/>
      <c r="V49" s="6"/>
      <c r="W49" s="6"/>
      <c r="X49" s="6"/>
      <c r="Y49" s="6"/>
      <c r="Z49" s="6"/>
    </row>
    <row r="50" spans="1:26" ht="12.75" customHeight="1">
      <c r="A50" s="5"/>
      <c r="B50" s="5"/>
      <c r="C50" s="5"/>
      <c r="D50" s="5"/>
      <c r="E50" s="5"/>
      <c r="F50" s="5"/>
      <c r="G50" s="6"/>
      <c r="H50" s="6"/>
      <c r="I50" s="6"/>
      <c r="J50" s="6"/>
      <c r="K50" s="6"/>
      <c r="L50" s="6"/>
      <c r="M50" s="6"/>
      <c r="N50" s="6"/>
      <c r="O50" s="6"/>
      <c r="P50" s="6"/>
      <c r="Q50" s="6"/>
      <c r="R50" s="6"/>
      <c r="S50" s="6"/>
      <c r="T50" s="6"/>
      <c r="U50" s="6"/>
      <c r="V50" s="6"/>
      <c r="W50" s="6"/>
      <c r="X50" s="6"/>
      <c r="Y50" s="6"/>
      <c r="Z50" s="6"/>
    </row>
    <row r="51" spans="1:26" ht="12.75" customHeight="1">
      <c r="A51" s="5"/>
      <c r="B51" s="5"/>
      <c r="C51" s="5"/>
      <c r="D51" s="5"/>
      <c r="E51" s="5"/>
      <c r="F51" s="5"/>
      <c r="G51" s="6"/>
      <c r="H51" s="6"/>
      <c r="I51" s="6"/>
      <c r="J51" s="6"/>
      <c r="K51" s="6"/>
      <c r="L51" s="6"/>
      <c r="M51" s="6"/>
      <c r="N51" s="6"/>
      <c r="O51" s="6"/>
      <c r="P51" s="6"/>
      <c r="Q51" s="6"/>
      <c r="R51" s="6"/>
      <c r="S51" s="6"/>
      <c r="T51" s="6"/>
      <c r="U51" s="6"/>
      <c r="V51" s="6"/>
      <c r="W51" s="6"/>
      <c r="X51" s="6"/>
      <c r="Y51" s="6"/>
      <c r="Z51" s="6"/>
    </row>
    <row r="52" spans="1:26" ht="12.75" customHeight="1">
      <c r="A52" s="5"/>
      <c r="B52" s="5"/>
      <c r="C52" s="5"/>
      <c r="D52" s="5"/>
      <c r="E52" s="5"/>
      <c r="F52" s="5"/>
      <c r="G52" s="6"/>
      <c r="H52" s="6"/>
      <c r="I52" s="6"/>
      <c r="J52" s="6"/>
      <c r="K52" s="6"/>
      <c r="L52" s="6"/>
      <c r="M52" s="6"/>
      <c r="N52" s="6"/>
      <c r="O52" s="6"/>
      <c r="P52" s="6"/>
      <c r="Q52" s="6"/>
      <c r="R52" s="6"/>
      <c r="S52" s="6"/>
      <c r="T52" s="6"/>
      <c r="U52" s="6"/>
      <c r="V52" s="6"/>
      <c r="W52" s="6"/>
      <c r="X52" s="6"/>
      <c r="Y52" s="6"/>
      <c r="Z52" s="6"/>
    </row>
    <row r="53" spans="1:26" ht="12.75" customHeight="1">
      <c r="A53" s="5"/>
      <c r="B53" s="5"/>
      <c r="C53" s="5"/>
      <c r="D53" s="5"/>
      <c r="E53" s="5"/>
      <c r="F53" s="5"/>
      <c r="G53" s="6"/>
      <c r="H53" s="6"/>
      <c r="I53" s="6"/>
      <c r="J53" s="6"/>
      <c r="K53" s="6"/>
      <c r="L53" s="6"/>
      <c r="M53" s="6"/>
      <c r="N53" s="6"/>
      <c r="O53" s="6"/>
      <c r="P53" s="6"/>
      <c r="Q53" s="6"/>
      <c r="R53" s="6"/>
      <c r="S53" s="6"/>
      <c r="T53" s="6"/>
      <c r="U53" s="6"/>
      <c r="V53" s="6"/>
      <c r="W53" s="6"/>
      <c r="X53" s="6"/>
      <c r="Y53" s="6"/>
      <c r="Z53" s="6"/>
    </row>
    <row r="54" spans="1:26" ht="12.75" customHeight="1">
      <c r="A54" s="5"/>
      <c r="B54" s="5"/>
      <c r="C54" s="5"/>
      <c r="D54" s="5"/>
      <c r="E54" s="5"/>
      <c r="F54" s="5"/>
      <c r="G54" s="6"/>
      <c r="H54" s="6"/>
      <c r="I54" s="6"/>
      <c r="J54" s="6"/>
      <c r="K54" s="6"/>
      <c r="L54" s="6"/>
      <c r="M54" s="6"/>
      <c r="N54" s="6"/>
      <c r="O54" s="6"/>
      <c r="P54" s="6"/>
      <c r="Q54" s="6"/>
      <c r="R54" s="6"/>
      <c r="S54" s="6"/>
      <c r="T54" s="6"/>
      <c r="U54" s="6"/>
      <c r="V54" s="6"/>
      <c r="W54" s="6"/>
      <c r="X54" s="6"/>
      <c r="Y54" s="6"/>
      <c r="Z54" s="6"/>
    </row>
    <row r="55" spans="1:26" ht="12.75" customHeight="1">
      <c r="A55" s="5"/>
      <c r="B55" s="5"/>
      <c r="C55" s="5"/>
      <c r="D55" s="5"/>
      <c r="E55" s="5"/>
      <c r="F55" s="5"/>
      <c r="G55" s="6"/>
      <c r="H55" s="6"/>
      <c r="I55" s="6"/>
      <c r="J55" s="6"/>
      <c r="K55" s="6"/>
      <c r="L55" s="6"/>
      <c r="M55" s="6"/>
      <c r="N55" s="6"/>
      <c r="O55" s="6"/>
      <c r="P55" s="6"/>
      <c r="Q55" s="6"/>
      <c r="R55" s="6"/>
      <c r="S55" s="6"/>
      <c r="T55" s="6"/>
      <c r="U55" s="6"/>
      <c r="V55" s="6"/>
      <c r="W55" s="6"/>
      <c r="X55" s="6"/>
      <c r="Y55" s="6"/>
      <c r="Z55" s="6"/>
    </row>
    <row r="56" spans="1:26" ht="12.75" customHeight="1">
      <c r="A56" s="5"/>
      <c r="B56" s="5"/>
      <c r="C56" s="5"/>
      <c r="D56" s="5"/>
      <c r="E56" s="5"/>
      <c r="F56" s="5"/>
      <c r="G56" s="6"/>
      <c r="H56" s="6"/>
      <c r="I56" s="6"/>
      <c r="J56" s="6"/>
      <c r="K56" s="6"/>
      <c r="L56" s="6"/>
      <c r="M56" s="6"/>
      <c r="N56" s="6"/>
      <c r="O56" s="6"/>
      <c r="P56" s="6"/>
      <c r="Q56" s="6"/>
      <c r="R56" s="6"/>
      <c r="S56" s="6"/>
      <c r="T56" s="6"/>
      <c r="U56" s="6"/>
      <c r="V56" s="6"/>
      <c r="W56" s="6"/>
      <c r="X56" s="6"/>
      <c r="Y56" s="6"/>
      <c r="Z56" s="6"/>
    </row>
    <row r="57" spans="1:26" ht="12.75" customHeight="1">
      <c r="A57" s="5"/>
      <c r="B57" s="5"/>
      <c r="C57" s="5"/>
      <c r="D57" s="5"/>
      <c r="E57" s="5"/>
      <c r="F57" s="5"/>
      <c r="G57" s="6"/>
      <c r="H57" s="6"/>
      <c r="I57" s="6"/>
      <c r="J57" s="6"/>
      <c r="K57" s="6"/>
      <c r="L57" s="6"/>
      <c r="M57" s="6"/>
      <c r="N57" s="6"/>
      <c r="O57" s="6"/>
      <c r="P57" s="6"/>
      <c r="Q57" s="6"/>
      <c r="R57" s="6"/>
      <c r="S57" s="6"/>
      <c r="T57" s="6"/>
      <c r="U57" s="6"/>
      <c r="V57" s="6"/>
      <c r="W57" s="6"/>
      <c r="X57" s="6"/>
      <c r="Y57" s="6"/>
      <c r="Z57" s="6"/>
    </row>
    <row r="58" spans="1:26" ht="12.75" customHeight="1">
      <c r="A58" s="5"/>
      <c r="B58" s="5"/>
      <c r="C58" s="5"/>
      <c r="D58" s="5"/>
      <c r="E58" s="5"/>
      <c r="F58" s="5"/>
      <c r="G58" s="6"/>
      <c r="H58" s="6"/>
      <c r="I58" s="6"/>
      <c r="J58" s="6"/>
      <c r="K58" s="6"/>
      <c r="L58" s="6"/>
      <c r="M58" s="6"/>
      <c r="N58" s="6"/>
      <c r="O58" s="6"/>
      <c r="P58" s="6"/>
      <c r="Q58" s="6"/>
      <c r="R58" s="6"/>
      <c r="S58" s="6"/>
      <c r="T58" s="6"/>
      <c r="U58" s="6"/>
      <c r="V58" s="6"/>
      <c r="W58" s="6"/>
      <c r="X58" s="6"/>
      <c r="Y58" s="6"/>
      <c r="Z58" s="6"/>
    </row>
    <row r="59" spans="1:26" ht="12.75" customHeight="1">
      <c r="A59" s="5"/>
      <c r="B59" s="5"/>
      <c r="C59" s="5"/>
      <c r="D59" s="5"/>
      <c r="E59" s="5"/>
      <c r="F59" s="5"/>
      <c r="G59" s="6"/>
      <c r="H59" s="6"/>
      <c r="I59" s="6"/>
      <c r="J59" s="6"/>
      <c r="K59" s="6"/>
      <c r="L59" s="6"/>
      <c r="M59" s="6"/>
      <c r="N59" s="6"/>
      <c r="O59" s="6"/>
      <c r="P59" s="6"/>
      <c r="Q59" s="6"/>
      <c r="R59" s="6"/>
      <c r="S59" s="6"/>
      <c r="T59" s="6"/>
      <c r="U59" s="6"/>
      <c r="V59" s="6"/>
      <c r="W59" s="6"/>
      <c r="X59" s="6"/>
      <c r="Y59" s="6"/>
      <c r="Z59" s="6"/>
    </row>
    <row r="60" spans="1:26" ht="12.75" customHeight="1">
      <c r="A60" s="5"/>
      <c r="B60" s="5"/>
      <c r="C60" s="5"/>
      <c r="D60" s="5"/>
      <c r="E60" s="5"/>
      <c r="F60" s="5"/>
      <c r="G60" s="6"/>
      <c r="H60" s="6"/>
      <c r="I60" s="6"/>
      <c r="J60" s="6"/>
      <c r="K60" s="6"/>
      <c r="L60" s="6"/>
      <c r="M60" s="6"/>
      <c r="N60" s="6"/>
      <c r="O60" s="6"/>
      <c r="P60" s="6"/>
      <c r="Q60" s="6"/>
      <c r="R60" s="6"/>
      <c r="S60" s="6"/>
      <c r="T60" s="6"/>
      <c r="U60" s="6"/>
      <c r="V60" s="6"/>
      <c r="W60" s="6"/>
      <c r="X60" s="6"/>
      <c r="Y60" s="6"/>
      <c r="Z60" s="6"/>
    </row>
    <row r="61" spans="1:26" ht="12.75" customHeight="1">
      <c r="A61" s="5"/>
      <c r="B61" s="5"/>
      <c r="C61" s="5"/>
      <c r="D61" s="5"/>
      <c r="E61" s="5"/>
      <c r="F61" s="5"/>
      <c r="G61" s="6"/>
      <c r="H61" s="6"/>
      <c r="I61" s="6"/>
      <c r="J61" s="6"/>
      <c r="K61" s="6"/>
      <c r="L61" s="6"/>
      <c r="M61" s="6"/>
      <c r="N61" s="6"/>
      <c r="O61" s="6"/>
      <c r="P61" s="6"/>
      <c r="Q61" s="6"/>
      <c r="R61" s="6"/>
      <c r="S61" s="6"/>
      <c r="T61" s="6"/>
      <c r="U61" s="6"/>
      <c r="V61" s="6"/>
      <c r="W61" s="6"/>
      <c r="X61" s="6"/>
      <c r="Y61" s="6"/>
      <c r="Z61" s="6"/>
    </row>
    <row r="62" spans="1:26" ht="12.75" customHeight="1">
      <c r="A62" s="5"/>
      <c r="B62" s="5"/>
      <c r="C62" s="5"/>
      <c r="D62" s="5"/>
      <c r="E62" s="5"/>
      <c r="F62" s="5"/>
      <c r="G62" s="6"/>
      <c r="H62" s="6"/>
      <c r="I62" s="6"/>
      <c r="J62" s="6"/>
      <c r="K62" s="6"/>
      <c r="L62" s="6"/>
      <c r="M62" s="6"/>
      <c r="N62" s="6"/>
      <c r="O62" s="6"/>
      <c r="P62" s="6"/>
      <c r="Q62" s="6"/>
      <c r="R62" s="6"/>
      <c r="S62" s="6"/>
      <c r="T62" s="6"/>
      <c r="U62" s="6"/>
      <c r="V62" s="6"/>
      <c r="W62" s="6"/>
      <c r="X62" s="6"/>
      <c r="Y62" s="6"/>
      <c r="Z62" s="6"/>
    </row>
    <row r="63" spans="1:26" ht="12.75" customHeight="1">
      <c r="A63" s="5"/>
      <c r="B63" s="5"/>
      <c r="C63" s="5"/>
      <c r="D63" s="5"/>
      <c r="E63" s="5"/>
      <c r="F63" s="5"/>
      <c r="G63" s="6"/>
      <c r="H63" s="6"/>
      <c r="I63" s="6"/>
      <c r="J63" s="6"/>
      <c r="K63" s="6"/>
      <c r="L63" s="6"/>
      <c r="M63" s="6"/>
      <c r="N63" s="6"/>
      <c r="O63" s="6"/>
      <c r="P63" s="6"/>
      <c r="Q63" s="6"/>
      <c r="R63" s="6"/>
      <c r="S63" s="6"/>
      <c r="T63" s="6"/>
      <c r="U63" s="6"/>
      <c r="V63" s="6"/>
      <c r="W63" s="6"/>
      <c r="X63" s="6"/>
      <c r="Y63" s="6"/>
      <c r="Z63" s="6"/>
    </row>
    <row r="64" spans="1:26" ht="12.75" customHeight="1">
      <c r="A64" s="5"/>
      <c r="B64" s="5"/>
      <c r="C64" s="5"/>
      <c r="D64" s="5"/>
      <c r="E64" s="5"/>
      <c r="F64" s="5"/>
      <c r="G64" s="6"/>
      <c r="H64" s="6"/>
      <c r="I64" s="6"/>
      <c r="J64" s="6"/>
      <c r="K64" s="6"/>
      <c r="L64" s="6"/>
      <c r="M64" s="6"/>
      <c r="N64" s="6"/>
      <c r="O64" s="6"/>
      <c r="P64" s="6"/>
      <c r="Q64" s="6"/>
      <c r="R64" s="6"/>
      <c r="S64" s="6"/>
      <c r="T64" s="6"/>
      <c r="U64" s="6"/>
      <c r="V64" s="6"/>
      <c r="W64" s="6"/>
      <c r="X64" s="6"/>
      <c r="Y64" s="6"/>
      <c r="Z64" s="6"/>
    </row>
    <row r="65" spans="1:26" ht="12.75" customHeight="1">
      <c r="A65" s="5"/>
      <c r="B65" s="5"/>
      <c r="C65" s="5"/>
      <c r="D65" s="5"/>
      <c r="E65" s="5"/>
      <c r="F65" s="5"/>
      <c r="G65" s="6"/>
      <c r="H65" s="6"/>
      <c r="I65" s="6"/>
      <c r="J65" s="6"/>
      <c r="K65" s="6"/>
      <c r="L65" s="6"/>
      <c r="M65" s="6"/>
      <c r="N65" s="6"/>
      <c r="O65" s="6"/>
      <c r="P65" s="6"/>
      <c r="Q65" s="6"/>
      <c r="R65" s="6"/>
      <c r="S65" s="6"/>
      <c r="T65" s="6"/>
      <c r="U65" s="6"/>
      <c r="V65" s="6"/>
      <c r="W65" s="6"/>
      <c r="X65" s="6"/>
      <c r="Y65" s="6"/>
      <c r="Z65" s="6"/>
    </row>
    <row r="66" spans="1:26" ht="12.75" customHeight="1">
      <c r="A66" s="5"/>
      <c r="B66" s="5"/>
      <c r="C66" s="5"/>
      <c r="D66" s="5"/>
      <c r="E66" s="5"/>
      <c r="F66" s="5"/>
      <c r="G66" s="6"/>
      <c r="H66" s="6"/>
      <c r="I66" s="6"/>
      <c r="J66" s="6"/>
      <c r="K66" s="6"/>
      <c r="L66" s="6"/>
      <c r="M66" s="6"/>
      <c r="N66" s="6"/>
      <c r="O66" s="6"/>
      <c r="P66" s="6"/>
      <c r="Q66" s="6"/>
      <c r="R66" s="6"/>
      <c r="S66" s="6"/>
      <c r="T66" s="6"/>
      <c r="U66" s="6"/>
      <c r="V66" s="6"/>
      <c r="W66" s="6"/>
      <c r="X66" s="6"/>
      <c r="Y66" s="6"/>
      <c r="Z66" s="6"/>
    </row>
    <row r="67" spans="1:26" ht="12.75" customHeight="1">
      <c r="A67" s="5"/>
      <c r="B67" s="5"/>
      <c r="C67" s="5"/>
      <c r="D67" s="5"/>
      <c r="E67" s="5"/>
      <c r="F67" s="5"/>
      <c r="G67" s="6"/>
      <c r="H67" s="6"/>
      <c r="I67" s="6"/>
      <c r="J67" s="6"/>
      <c r="K67" s="6"/>
      <c r="L67" s="6"/>
      <c r="M67" s="6"/>
      <c r="N67" s="6"/>
      <c r="O67" s="6"/>
      <c r="P67" s="6"/>
      <c r="Q67" s="6"/>
      <c r="R67" s="6"/>
      <c r="S67" s="6"/>
      <c r="T67" s="6"/>
      <c r="U67" s="6"/>
      <c r="V67" s="6"/>
      <c r="W67" s="6"/>
      <c r="X67" s="6"/>
      <c r="Y67" s="6"/>
      <c r="Z67" s="6"/>
    </row>
    <row r="68" spans="1:26" ht="12.75" customHeight="1">
      <c r="A68" s="5"/>
      <c r="B68" s="5"/>
      <c r="C68" s="5"/>
      <c r="D68" s="5"/>
      <c r="E68" s="5"/>
      <c r="F68" s="5"/>
      <c r="G68" s="6"/>
      <c r="H68" s="6"/>
      <c r="I68" s="6"/>
      <c r="J68" s="6"/>
      <c r="K68" s="6"/>
      <c r="L68" s="6"/>
      <c r="M68" s="6"/>
      <c r="N68" s="6"/>
      <c r="O68" s="6"/>
      <c r="P68" s="6"/>
      <c r="Q68" s="6"/>
      <c r="R68" s="6"/>
      <c r="S68" s="6"/>
      <c r="T68" s="6"/>
      <c r="U68" s="6"/>
      <c r="V68" s="6"/>
      <c r="W68" s="6"/>
      <c r="X68" s="6"/>
      <c r="Y68" s="6"/>
      <c r="Z68" s="6"/>
    </row>
    <row r="69" spans="1:26" ht="12.75" customHeight="1">
      <c r="A69" s="5"/>
      <c r="B69" s="5"/>
      <c r="C69" s="5"/>
      <c r="D69" s="5"/>
      <c r="E69" s="5"/>
      <c r="F69" s="5"/>
      <c r="G69" s="6"/>
      <c r="H69" s="6"/>
      <c r="I69" s="6"/>
      <c r="J69" s="6"/>
      <c r="K69" s="6"/>
      <c r="L69" s="6"/>
      <c r="M69" s="6"/>
      <c r="N69" s="6"/>
      <c r="O69" s="6"/>
      <c r="P69" s="6"/>
      <c r="Q69" s="6"/>
      <c r="R69" s="6"/>
      <c r="S69" s="6"/>
      <c r="T69" s="6"/>
      <c r="U69" s="6"/>
      <c r="V69" s="6"/>
      <c r="W69" s="6"/>
      <c r="X69" s="6"/>
      <c r="Y69" s="6"/>
      <c r="Z69" s="6"/>
    </row>
    <row r="70" spans="1:26" ht="12.75" customHeight="1">
      <c r="A70" s="5"/>
      <c r="B70" s="5"/>
      <c r="C70" s="5"/>
      <c r="D70" s="5"/>
      <c r="E70" s="5"/>
      <c r="F70" s="5"/>
      <c r="G70" s="6"/>
      <c r="H70" s="6"/>
      <c r="I70" s="6"/>
      <c r="J70" s="6"/>
      <c r="K70" s="6"/>
      <c r="L70" s="6"/>
      <c r="M70" s="6"/>
      <c r="N70" s="6"/>
      <c r="O70" s="6"/>
      <c r="P70" s="6"/>
      <c r="Q70" s="6"/>
      <c r="R70" s="6"/>
      <c r="S70" s="6"/>
      <c r="T70" s="6"/>
      <c r="U70" s="6"/>
      <c r="V70" s="6"/>
      <c r="W70" s="6"/>
      <c r="X70" s="6"/>
      <c r="Y70" s="6"/>
      <c r="Z70" s="6"/>
    </row>
    <row r="71" spans="1:26" ht="12.75" customHeight="1">
      <c r="A71" s="5"/>
      <c r="B71" s="5"/>
      <c r="C71" s="5"/>
      <c r="D71" s="5"/>
      <c r="E71" s="5"/>
      <c r="F71" s="5"/>
      <c r="G71" s="6"/>
      <c r="H71" s="6"/>
      <c r="I71" s="6"/>
      <c r="J71" s="6"/>
      <c r="K71" s="6"/>
      <c r="L71" s="6"/>
      <c r="M71" s="6"/>
      <c r="N71" s="6"/>
      <c r="O71" s="6"/>
      <c r="P71" s="6"/>
      <c r="Q71" s="6"/>
      <c r="R71" s="6"/>
      <c r="S71" s="6"/>
      <c r="T71" s="6"/>
      <c r="U71" s="6"/>
      <c r="V71" s="6"/>
      <c r="W71" s="6"/>
      <c r="X71" s="6"/>
      <c r="Y71" s="6"/>
      <c r="Z71" s="6"/>
    </row>
    <row r="72" spans="1:26" ht="12.75" customHeight="1">
      <c r="A72" s="5"/>
      <c r="B72" s="5"/>
      <c r="C72" s="5"/>
      <c r="D72" s="5"/>
      <c r="E72" s="5"/>
      <c r="F72" s="5"/>
      <c r="G72" s="6"/>
      <c r="H72" s="6"/>
      <c r="I72" s="6"/>
      <c r="J72" s="6"/>
      <c r="K72" s="6"/>
      <c r="L72" s="6"/>
      <c r="M72" s="6"/>
      <c r="N72" s="6"/>
      <c r="O72" s="6"/>
      <c r="P72" s="6"/>
      <c r="Q72" s="6"/>
      <c r="R72" s="6"/>
      <c r="S72" s="6"/>
      <c r="T72" s="6"/>
      <c r="U72" s="6"/>
      <c r="V72" s="6"/>
      <c r="W72" s="6"/>
      <c r="X72" s="6"/>
      <c r="Y72" s="6"/>
      <c r="Z72" s="6"/>
    </row>
    <row r="73" spans="1:26" ht="12.75" customHeight="1">
      <c r="A73" s="5"/>
      <c r="B73" s="5"/>
      <c r="C73" s="5"/>
      <c r="D73" s="5"/>
      <c r="E73" s="5"/>
      <c r="F73" s="5"/>
      <c r="G73" s="6"/>
      <c r="H73" s="6"/>
      <c r="I73" s="6"/>
      <c r="J73" s="6"/>
      <c r="K73" s="6"/>
      <c r="L73" s="6"/>
      <c r="M73" s="6"/>
      <c r="N73" s="6"/>
      <c r="O73" s="6"/>
      <c r="P73" s="6"/>
      <c r="Q73" s="6"/>
      <c r="R73" s="6"/>
      <c r="S73" s="6"/>
      <c r="T73" s="6"/>
      <c r="U73" s="6"/>
      <c r="V73" s="6"/>
      <c r="W73" s="6"/>
      <c r="X73" s="6"/>
      <c r="Y73" s="6"/>
      <c r="Z73" s="6"/>
    </row>
    <row r="74" spans="1:26" ht="12.75" customHeight="1">
      <c r="A74" s="5"/>
      <c r="B74" s="5"/>
      <c r="C74" s="5"/>
      <c r="D74" s="5"/>
      <c r="E74" s="5"/>
      <c r="F74" s="5"/>
      <c r="G74" s="6"/>
      <c r="H74" s="6"/>
      <c r="I74" s="6"/>
      <c r="J74" s="6"/>
      <c r="K74" s="6"/>
      <c r="L74" s="6"/>
      <c r="M74" s="6"/>
      <c r="N74" s="6"/>
      <c r="O74" s="6"/>
      <c r="P74" s="6"/>
      <c r="Q74" s="6"/>
      <c r="R74" s="6"/>
      <c r="S74" s="6"/>
      <c r="T74" s="6"/>
      <c r="U74" s="6"/>
      <c r="V74" s="6"/>
      <c r="W74" s="6"/>
      <c r="X74" s="6"/>
      <c r="Y74" s="6"/>
      <c r="Z74" s="6"/>
    </row>
    <row r="75" spans="1:26" ht="12.75" customHeight="1">
      <c r="A75" s="5"/>
      <c r="B75" s="5"/>
      <c r="C75" s="5"/>
      <c r="D75" s="5"/>
      <c r="E75" s="5"/>
      <c r="F75" s="5"/>
      <c r="G75" s="6"/>
      <c r="H75" s="6"/>
      <c r="I75" s="6"/>
      <c r="J75" s="6"/>
      <c r="K75" s="6"/>
      <c r="L75" s="6"/>
      <c r="M75" s="6"/>
      <c r="N75" s="6"/>
      <c r="O75" s="6"/>
      <c r="P75" s="6"/>
      <c r="Q75" s="6"/>
      <c r="R75" s="6"/>
      <c r="S75" s="6"/>
      <c r="T75" s="6"/>
      <c r="U75" s="6"/>
      <c r="V75" s="6"/>
      <c r="W75" s="6"/>
      <c r="X75" s="6"/>
      <c r="Y75" s="6"/>
      <c r="Z75" s="6"/>
    </row>
    <row r="76" spans="1:26" ht="12.75" customHeight="1">
      <c r="A76" s="5"/>
      <c r="B76" s="5"/>
      <c r="C76" s="5"/>
      <c r="D76" s="5"/>
      <c r="E76" s="5"/>
      <c r="F76" s="5"/>
      <c r="G76" s="6"/>
      <c r="H76" s="6"/>
      <c r="I76" s="6"/>
      <c r="J76" s="6"/>
      <c r="K76" s="6"/>
      <c r="L76" s="6"/>
      <c r="M76" s="6"/>
      <c r="N76" s="6"/>
      <c r="O76" s="6"/>
      <c r="P76" s="6"/>
      <c r="Q76" s="6"/>
      <c r="R76" s="6"/>
      <c r="S76" s="6"/>
      <c r="T76" s="6"/>
      <c r="U76" s="6"/>
      <c r="V76" s="6"/>
      <c r="W76" s="6"/>
      <c r="X76" s="6"/>
      <c r="Y76" s="6"/>
      <c r="Z76" s="6"/>
    </row>
    <row r="77" spans="1:26" ht="12.75" customHeight="1">
      <c r="A77" s="5"/>
      <c r="B77" s="5"/>
      <c r="C77" s="5"/>
      <c r="D77" s="5"/>
      <c r="E77" s="5"/>
      <c r="F77" s="5"/>
      <c r="G77" s="6"/>
      <c r="H77" s="6"/>
      <c r="I77" s="6"/>
      <c r="J77" s="6"/>
      <c r="K77" s="6"/>
      <c r="L77" s="6"/>
      <c r="M77" s="6"/>
      <c r="N77" s="6"/>
      <c r="O77" s="6"/>
      <c r="P77" s="6"/>
      <c r="Q77" s="6"/>
      <c r="R77" s="6"/>
      <c r="S77" s="6"/>
      <c r="T77" s="6"/>
      <c r="U77" s="6"/>
      <c r="V77" s="6"/>
      <c r="W77" s="6"/>
      <c r="X77" s="6"/>
      <c r="Y77" s="6"/>
      <c r="Z77" s="6"/>
    </row>
    <row r="78" spans="1:26" ht="12.75" customHeight="1">
      <c r="A78" s="5"/>
      <c r="B78" s="5"/>
      <c r="C78" s="5"/>
      <c r="D78" s="5"/>
      <c r="E78" s="5"/>
      <c r="F78" s="5"/>
      <c r="G78" s="6"/>
      <c r="H78" s="6"/>
      <c r="I78" s="6"/>
      <c r="J78" s="6"/>
      <c r="K78" s="6"/>
      <c r="L78" s="6"/>
      <c r="M78" s="6"/>
      <c r="N78" s="6"/>
      <c r="O78" s="6"/>
      <c r="P78" s="6"/>
      <c r="Q78" s="6"/>
      <c r="R78" s="6"/>
      <c r="S78" s="6"/>
      <c r="T78" s="6"/>
      <c r="U78" s="6"/>
      <c r="V78" s="6"/>
      <c r="W78" s="6"/>
      <c r="X78" s="6"/>
      <c r="Y78" s="6"/>
      <c r="Z78" s="6"/>
    </row>
    <row r="79" spans="1:26" ht="12.75" customHeight="1">
      <c r="A79" s="5"/>
      <c r="B79" s="5"/>
      <c r="C79" s="5"/>
      <c r="D79" s="5"/>
      <c r="E79" s="5"/>
      <c r="F79" s="5"/>
      <c r="G79" s="6"/>
      <c r="H79" s="6"/>
      <c r="I79" s="6"/>
      <c r="J79" s="6"/>
      <c r="K79" s="6"/>
      <c r="L79" s="6"/>
      <c r="M79" s="6"/>
      <c r="N79" s="6"/>
      <c r="O79" s="6"/>
      <c r="P79" s="6"/>
      <c r="Q79" s="6"/>
      <c r="R79" s="6"/>
      <c r="S79" s="6"/>
      <c r="T79" s="6"/>
      <c r="U79" s="6"/>
      <c r="V79" s="6"/>
      <c r="W79" s="6"/>
      <c r="X79" s="6"/>
      <c r="Y79" s="6"/>
      <c r="Z79" s="6"/>
    </row>
    <row r="80" spans="1:26" ht="12.75" customHeight="1">
      <c r="A80" s="5"/>
      <c r="B80" s="5"/>
      <c r="C80" s="5"/>
      <c r="D80" s="5"/>
      <c r="E80" s="5"/>
      <c r="F80" s="5"/>
      <c r="G80" s="6"/>
      <c r="H80" s="6"/>
      <c r="I80" s="6"/>
      <c r="J80" s="6"/>
      <c r="K80" s="6"/>
      <c r="L80" s="6"/>
      <c r="M80" s="6"/>
      <c r="N80" s="6"/>
      <c r="O80" s="6"/>
      <c r="P80" s="6"/>
      <c r="Q80" s="6"/>
      <c r="R80" s="6"/>
      <c r="S80" s="6"/>
      <c r="T80" s="6"/>
      <c r="U80" s="6"/>
      <c r="V80" s="6"/>
      <c r="W80" s="6"/>
      <c r="X80" s="6"/>
      <c r="Y80" s="6"/>
      <c r="Z80" s="6"/>
    </row>
    <row r="81" spans="1:26" ht="12.75" customHeight="1">
      <c r="A81" s="5"/>
      <c r="B81" s="5"/>
      <c r="C81" s="5"/>
      <c r="D81" s="5"/>
      <c r="E81" s="5"/>
      <c r="F81" s="5"/>
      <c r="G81" s="6"/>
      <c r="H81" s="6"/>
      <c r="I81" s="6"/>
      <c r="J81" s="6"/>
      <c r="K81" s="6"/>
      <c r="L81" s="6"/>
      <c r="M81" s="6"/>
      <c r="N81" s="6"/>
      <c r="O81" s="6"/>
      <c r="P81" s="6"/>
      <c r="Q81" s="6"/>
      <c r="R81" s="6"/>
      <c r="S81" s="6"/>
      <c r="T81" s="6"/>
      <c r="U81" s="6"/>
      <c r="V81" s="6"/>
      <c r="W81" s="6"/>
      <c r="X81" s="6"/>
      <c r="Y81" s="6"/>
      <c r="Z81" s="6"/>
    </row>
    <row r="82" spans="1:26" ht="12.75" customHeight="1">
      <c r="A82" s="5"/>
      <c r="B82" s="5"/>
      <c r="C82" s="5"/>
      <c r="D82" s="5"/>
      <c r="E82" s="5"/>
      <c r="F82" s="5"/>
      <c r="G82" s="6"/>
      <c r="H82" s="6"/>
      <c r="I82" s="6"/>
      <c r="J82" s="6"/>
      <c r="K82" s="6"/>
      <c r="L82" s="6"/>
      <c r="M82" s="6"/>
      <c r="N82" s="6"/>
      <c r="O82" s="6"/>
      <c r="P82" s="6"/>
      <c r="Q82" s="6"/>
      <c r="R82" s="6"/>
      <c r="S82" s="6"/>
      <c r="T82" s="6"/>
      <c r="U82" s="6"/>
      <c r="V82" s="6"/>
      <c r="W82" s="6"/>
      <c r="X82" s="6"/>
      <c r="Y82" s="6"/>
      <c r="Z82" s="6"/>
    </row>
    <row r="83" spans="1:26" ht="12.75" customHeight="1">
      <c r="A83" s="5"/>
      <c r="B83" s="5"/>
      <c r="C83" s="5"/>
      <c r="D83" s="5"/>
      <c r="E83" s="5"/>
      <c r="F83" s="5"/>
      <c r="G83" s="6"/>
      <c r="H83" s="6"/>
      <c r="I83" s="6"/>
      <c r="J83" s="6"/>
      <c r="K83" s="6"/>
      <c r="L83" s="6"/>
      <c r="M83" s="6"/>
      <c r="N83" s="6"/>
      <c r="O83" s="6"/>
      <c r="P83" s="6"/>
      <c r="Q83" s="6"/>
      <c r="R83" s="6"/>
      <c r="S83" s="6"/>
      <c r="T83" s="6"/>
      <c r="U83" s="6"/>
      <c r="V83" s="6"/>
      <c r="W83" s="6"/>
      <c r="X83" s="6"/>
      <c r="Y83" s="6"/>
      <c r="Z83" s="6"/>
    </row>
    <row r="84" spans="1:26" ht="12.75" customHeight="1">
      <c r="A84" s="5"/>
      <c r="B84" s="5"/>
      <c r="C84" s="5"/>
      <c r="D84" s="5"/>
      <c r="E84" s="5"/>
      <c r="F84" s="5"/>
      <c r="G84" s="6"/>
      <c r="H84" s="6"/>
      <c r="I84" s="6"/>
      <c r="J84" s="6"/>
      <c r="K84" s="6"/>
      <c r="L84" s="6"/>
      <c r="M84" s="6"/>
      <c r="N84" s="6"/>
      <c r="O84" s="6"/>
      <c r="P84" s="6"/>
      <c r="Q84" s="6"/>
      <c r="R84" s="6"/>
      <c r="S84" s="6"/>
      <c r="T84" s="6"/>
      <c r="U84" s="6"/>
      <c r="V84" s="6"/>
      <c r="W84" s="6"/>
      <c r="X84" s="6"/>
      <c r="Y84" s="6"/>
      <c r="Z84" s="6"/>
    </row>
    <row r="85" spans="1:26" ht="12.75" customHeight="1">
      <c r="A85" s="5"/>
      <c r="B85" s="5"/>
      <c r="C85" s="5"/>
      <c r="D85" s="5"/>
      <c r="E85" s="5"/>
      <c r="F85" s="5"/>
      <c r="G85" s="6"/>
      <c r="H85" s="6"/>
      <c r="I85" s="6"/>
      <c r="J85" s="6"/>
      <c r="K85" s="6"/>
      <c r="L85" s="6"/>
      <c r="M85" s="6"/>
      <c r="N85" s="6"/>
      <c r="O85" s="6"/>
      <c r="P85" s="6"/>
      <c r="Q85" s="6"/>
      <c r="R85" s="6"/>
      <c r="S85" s="6"/>
      <c r="T85" s="6"/>
      <c r="U85" s="6"/>
      <c r="V85" s="6"/>
      <c r="W85" s="6"/>
      <c r="X85" s="6"/>
      <c r="Y85" s="6"/>
      <c r="Z85" s="6"/>
    </row>
    <row r="86" spans="1:26" ht="12.75" customHeight="1">
      <c r="A86" s="5"/>
      <c r="B86" s="5"/>
      <c r="C86" s="5"/>
      <c r="D86" s="5"/>
      <c r="E86" s="5"/>
      <c r="F86" s="5"/>
      <c r="G86" s="6"/>
      <c r="H86" s="6"/>
      <c r="I86" s="6"/>
      <c r="J86" s="6"/>
      <c r="K86" s="6"/>
      <c r="L86" s="6"/>
      <c r="M86" s="6"/>
      <c r="N86" s="6"/>
      <c r="O86" s="6"/>
      <c r="P86" s="6"/>
      <c r="Q86" s="6"/>
      <c r="R86" s="6"/>
      <c r="S86" s="6"/>
      <c r="T86" s="6"/>
      <c r="U86" s="6"/>
      <c r="V86" s="6"/>
      <c r="W86" s="6"/>
      <c r="X86" s="6"/>
      <c r="Y86" s="6"/>
      <c r="Z86" s="6"/>
    </row>
    <row r="87" spans="1:26" ht="12.75" customHeight="1">
      <c r="A87" s="5"/>
      <c r="B87" s="5"/>
      <c r="C87" s="5"/>
      <c r="D87" s="5"/>
      <c r="E87" s="5"/>
      <c r="F87" s="5"/>
      <c r="G87" s="6"/>
      <c r="H87" s="6"/>
      <c r="I87" s="6"/>
      <c r="J87" s="6"/>
      <c r="K87" s="6"/>
      <c r="L87" s="6"/>
      <c r="M87" s="6"/>
      <c r="N87" s="6"/>
      <c r="O87" s="6"/>
      <c r="P87" s="6"/>
      <c r="Q87" s="6"/>
      <c r="R87" s="6"/>
      <c r="S87" s="6"/>
      <c r="T87" s="6"/>
      <c r="U87" s="6"/>
      <c r="V87" s="6"/>
      <c r="W87" s="6"/>
      <c r="X87" s="6"/>
      <c r="Y87" s="6"/>
      <c r="Z87" s="6"/>
    </row>
    <row r="88" spans="1:26" ht="12.75" customHeight="1">
      <c r="A88" s="5"/>
      <c r="B88" s="5"/>
      <c r="C88" s="5"/>
      <c r="D88" s="5"/>
      <c r="E88" s="5"/>
      <c r="F88" s="5"/>
      <c r="G88" s="6"/>
      <c r="H88" s="6"/>
      <c r="I88" s="6"/>
      <c r="J88" s="6"/>
      <c r="K88" s="6"/>
      <c r="L88" s="6"/>
      <c r="M88" s="6"/>
      <c r="N88" s="6"/>
      <c r="O88" s="6"/>
      <c r="P88" s="6"/>
      <c r="Q88" s="6"/>
      <c r="R88" s="6"/>
      <c r="S88" s="6"/>
      <c r="T88" s="6"/>
      <c r="U88" s="6"/>
      <c r="V88" s="6"/>
      <c r="W88" s="6"/>
      <c r="X88" s="6"/>
      <c r="Y88" s="6"/>
      <c r="Z88" s="6"/>
    </row>
    <row r="89" spans="1:26" ht="12.75" customHeight="1">
      <c r="A89" s="5"/>
      <c r="B89" s="5"/>
      <c r="C89" s="5"/>
      <c r="D89" s="5"/>
      <c r="E89" s="5"/>
      <c r="F89" s="5"/>
      <c r="G89" s="6"/>
      <c r="H89" s="6"/>
      <c r="I89" s="6"/>
      <c r="J89" s="6"/>
      <c r="K89" s="6"/>
      <c r="L89" s="6"/>
      <c r="M89" s="6"/>
      <c r="N89" s="6"/>
      <c r="O89" s="6"/>
      <c r="P89" s="6"/>
      <c r="Q89" s="6"/>
      <c r="R89" s="6"/>
      <c r="S89" s="6"/>
      <c r="T89" s="6"/>
      <c r="U89" s="6"/>
      <c r="V89" s="6"/>
      <c r="W89" s="6"/>
      <c r="X89" s="6"/>
      <c r="Y89" s="6"/>
      <c r="Z89" s="6"/>
    </row>
    <row r="90" spans="1:26" ht="12.75" customHeight="1">
      <c r="A90" s="5"/>
      <c r="B90" s="5"/>
      <c r="C90" s="5"/>
      <c r="D90" s="5"/>
      <c r="E90" s="5"/>
      <c r="F90" s="5"/>
      <c r="G90" s="6"/>
      <c r="H90" s="6"/>
      <c r="I90" s="6"/>
      <c r="J90" s="6"/>
      <c r="K90" s="6"/>
      <c r="L90" s="6"/>
      <c r="M90" s="6"/>
      <c r="N90" s="6"/>
      <c r="O90" s="6"/>
      <c r="P90" s="6"/>
      <c r="Q90" s="6"/>
      <c r="R90" s="6"/>
      <c r="S90" s="6"/>
      <c r="T90" s="6"/>
      <c r="U90" s="6"/>
      <c r="V90" s="6"/>
      <c r="W90" s="6"/>
      <c r="X90" s="6"/>
      <c r="Y90" s="6"/>
      <c r="Z90" s="6"/>
    </row>
    <row r="91" spans="1:26" ht="12.75" customHeight="1">
      <c r="A91" s="5"/>
      <c r="B91" s="5"/>
      <c r="C91" s="5"/>
      <c r="D91" s="5"/>
      <c r="E91" s="5"/>
      <c r="F91" s="5"/>
      <c r="G91" s="6"/>
      <c r="H91" s="6"/>
      <c r="I91" s="6"/>
      <c r="J91" s="6"/>
      <c r="K91" s="6"/>
      <c r="L91" s="6"/>
      <c r="M91" s="6"/>
      <c r="N91" s="6"/>
      <c r="O91" s="6"/>
      <c r="P91" s="6"/>
      <c r="Q91" s="6"/>
      <c r="R91" s="6"/>
      <c r="S91" s="6"/>
      <c r="T91" s="6"/>
      <c r="U91" s="6"/>
      <c r="V91" s="6"/>
      <c r="W91" s="6"/>
      <c r="X91" s="6"/>
      <c r="Y91" s="6"/>
      <c r="Z91" s="6"/>
    </row>
    <row r="92" spans="1:26" ht="12.75" customHeight="1">
      <c r="A92" s="5"/>
      <c r="B92" s="5"/>
      <c r="C92" s="5"/>
      <c r="D92" s="5"/>
      <c r="E92" s="5"/>
      <c r="F92" s="5"/>
      <c r="G92" s="6"/>
      <c r="H92" s="6"/>
      <c r="I92" s="6"/>
      <c r="J92" s="6"/>
      <c r="K92" s="6"/>
      <c r="L92" s="6"/>
      <c r="M92" s="6"/>
      <c r="N92" s="6"/>
      <c r="O92" s="6"/>
      <c r="P92" s="6"/>
      <c r="Q92" s="6"/>
      <c r="R92" s="6"/>
      <c r="S92" s="6"/>
      <c r="T92" s="6"/>
      <c r="U92" s="6"/>
      <c r="V92" s="6"/>
      <c r="W92" s="6"/>
      <c r="X92" s="6"/>
      <c r="Y92" s="6"/>
      <c r="Z92" s="6"/>
    </row>
    <row r="93" spans="1:26" ht="12.75" customHeight="1">
      <c r="A93" s="5"/>
      <c r="B93" s="5"/>
      <c r="C93" s="5"/>
      <c r="D93" s="5"/>
      <c r="E93" s="5"/>
      <c r="F93" s="5"/>
      <c r="G93" s="6"/>
      <c r="H93" s="6"/>
      <c r="I93" s="6"/>
      <c r="J93" s="6"/>
      <c r="K93" s="6"/>
      <c r="L93" s="6"/>
      <c r="M93" s="6"/>
      <c r="N93" s="6"/>
      <c r="O93" s="6"/>
      <c r="P93" s="6"/>
      <c r="Q93" s="6"/>
      <c r="R93" s="6"/>
      <c r="S93" s="6"/>
      <c r="T93" s="6"/>
      <c r="U93" s="6"/>
      <c r="V93" s="6"/>
      <c r="W93" s="6"/>
      <c r="X93" s="6"/>
      <c r="Y93" s="6"/>
      <c r="Z93" s="6"/>
    </row>
    <row r="94" spans="1:26" ht="12.75" customHeight="1">
      <c r="A94" s="5"/>
      <c r="B94" s="5"/>
      <c r="C94" s="5"/>
      <c r="D94" s="5"/>
      <c r="E94" s="5"/>
      <c r="F94" s="5"/>
      <c r="G94" s="6"/>
      <c r="H94" s="6"/>
      <c r="I94" s="6"/>
      <c r="J94" s="6"/>
      <c r="K94" s="6"/>
      <c r="L94" s="6"/>
      <c r="M94" s="6"/>
      <c r="N94" s="6"/>
      <c r="O94" s="6"/>
      <c r="P94" s="6"/>
      <c r="Q94" s="6"/>
      <c r="R94" s="6"/>
      <c r="S94" s="6"/>
      <c r="T94" s="6"/>
      <c r="U94" s="6"/>
      <c r="V94" s="6"/>
      <c r="W94" s="6"/>
      <c r="X94" s="6"/>
      <c r="Y94" s="6"/>
      <c r="Z94" s="6"/>
    </row>
    <row r="95" spans="1:26" ht="12.75" customHeight="1">
      <c r="A95" s="5"/>
      <c r="B95" s="5"/>
      <c r="C95" s="5"/>
      <c r="D95" s="5"/>
      <c r="E95" s="5"/>
      <c r="F95" s="5"/>
      <c r="G95" s="6"/>
      <c r="H95" s="6"/>
      <c r="I95" s="6"/>
      <c r="J95" s="6"/>
      <c r="K95" s="6"/>
      <c r="L95" s="6"/>
      <c r="M95" s="6"/>
      <c r="N95" s="6"/>
      <c r="O95" s="6"/>
      <c r="P95" s="6"/>
      <c r="Q95" s="6"/>
      <c r="R95" s="6"/>
      <c r="S95" s="6"/>
      <c r="T95" s="6"/>
      <c r="U95" s="6"/>
      <c r="V95" s="6"/>
      <c r="W95" s="6"/>
      <c r="X95" s="6"/>
      <c r="Y95" s="6"/>
      <c r="Z95" s="6"/>
    </row>
    <row r="96" spans="1:26" ht="12.75" customHeight="1">
      <c r="A96" s="5"/>
      <c r="B96" s="5"/>
      <c r="C96" s="5"/>
      <c r="D96" s="5"/>
      <c r="E96" s="5"/>
      <c r="F96" s="5"/>
      <c r="G96" s="6"/>
      <c r="H96" s="6"/>
      <c r="I96" s="6"/>
      <c r="J96" s="6"/>
      <c r="K96" s="6"/>
      <c r="L96" s="6"/>
      <c r="M96" s="6"/>
      <c r="N96" s="6"/>
      <c r="O96" s="6"/>
      <c r="P96" s="6"/>
      <c r="Q96" s="6"/>
      <c r="R96" s="6"/>
      <c r="S96" s="6"/>
      <c r="T96" s="6"/>
      <c r="U96" s="6"/>
      <c r="V96" s="6"/>
      <c r="W96" s="6"/>
      <c r="X96" s="6"/>
      <c r="Y96" s="6"/>
      <c r="Z96" s="6"/>
    </row>
    <row r="97" spans="1:26" ht="12.75" customHeight="1">
      <c r="A97" s="5"/>
      <c r="B97" s="5"/>
      <c r="C97" s="5"/>
      <c r="D97" s="5"/>
      <c r="E97" s="5"/>
      <c r="F97" s="5"/>
      <c r="G97" s="6"/>
      <c r="H97" s="6"/>
      <c r="I97" s="6"/>
      <c r="J97" s="6"/>
      <c r="K97" s="6"/>
      <c r="L97" s="6"/>
      <c r="M97" s="6"/>
      <c r="N97" s="6"/>
      <c r="O97" s="6"/>
      <c r="P97" s="6"/>
      <c r="Q97" s="6"/>
      <c r="R97" s="6"/>
      <c r="S97" s="6"/>
      <c r="T97" s="6"/>
      <c r="U97" s="6"/>
      <c r="V97" s="6"/>
      <c r="W97" s="6"/>
      <c r="X97" s="6"/>
      <c r="Y97" s="6"/>
      <c r="Z97" s="6"/>
    </row>
    <row r="98" spans="1:26" ht="12.75" customHeight="1">
      <c r="A98" s="5"/>
      <c r="B98" s="5"/>
      <c r="C98" s="5"/>
      <c r="D98" s="5"/>
      <c r="E98" s="5"/>
      <c r="F98" s="5"/>
      <c r="G98" s="6"/>
      <c r="H98" s="6"/>
      <c r="I98" s="6"/>
      <c r="J98" s="6"/>
      <c r="K98" s="6"/>
      <c r="L98" s="6"/>
      <c r="M98" s="6"/>
      <c r="N98" s="6"/>
      <c r="O98" s="6"/>
      <c r="P98" s="6"/>
      <c r="Q98" s="6"/>
      <c r="R98" s="6"/>
      <c r="S98" s="6"/>
      <c r="T98" s="6"/>
      <c r="U98" s="6"/>
      <c r="V98" s="6"/>
      <c r="W98" s="6"/>
      <c r="X98" s="6"/>
      <c r="Y98" s="6"/>
      <c r="Z98" s="6"/>
    </row>
    <row r="99" spans="1:26" ht="12.75" customHeight="1">
      <c r="A99" s="5"/>
      <c r="B99" s="5"/>
      <c r="C99" s="5"/>
      <c r="D99" s="5"/>
      <c r="E99" s="5"/>
      <c r="F99" s="5"/>
      <c r="G99" s="6"/>
      <c r="H99" s="6"/>
      <c r="I99" s="6"/>
      <c r="J99" s="6"/>
      <c r="K99" s="6"/>
      <c r="L99" s="6"/>
      <c r="M99" s="6"/>
      <c r="N99" s="6"/>
      <c r="O99" s="6"/>
      <c r="P99" s="6"/>
      <c r="Q99" s="6"/>
      <c r="R99" s="6"/>
      <c r="S99" s="6"/>
      <c r="T99" s="6"/>
      <c r="U99" s="6"/>
      <c r="V99" s="6"/>
      <c r="W99" s="6"/>
      <c r="X99" s="6"/>
      <c r="Y99" s="6"/>
      <c r="Z99" s="6"/>
    </row>
    <row r="100" spans="1:26" ht="12.75" customHeight="1">
      <c r="A100" s="5"/>
      <c r="B100" s="5"/>
      <c r="C100" s="5"/>
      <c r="D100" s="5"/>
      <c r="E100" s="5"/>
      <c r="F100" s="5"/>
      <c r="G100" s="6"/>
      <c r="H100" s="6"/>
      <c r="I100" s="6"/>
      <c r="J100" s="6"/>
      <c r="K100" s="6"/>
      <c r="L100" s="6"/>
      <c r="M100" s="6"/>
      <c r="N100" s="6"/>
      <c r="O100" s="6"/>
      <c r="P100" s="6"/>
      <c r="Q100" s="6"/>
      <c r="R100" s="6"/>
      <c r="S100" s="6"/>
      <c r="T100" s="6"/>
      <c r="U100" s="6"/>
      <c r="V100" s="6"/>
      <c r="W100" s="6"/>
      <c r="X100" s="6"/>
      <c r="Y100" s="6"/>
      <c r="Z100" s="6"/>
    </row>
    <row r="101" spans="1:26" ht="12.75" customHeight="1">
      <c r="A101" s="5"/>
      <c r="B101" s="5"/>
      <c r="C101" s="5"/>
      <c r="D101" s="5"/>
      <c r="E101" s="5"/>
      <c r="F101" s="5"/>
      <c r="G101" s="6"/>
      <c r="H101" s="6"/>
      <c r="I101" s="6"/>
      <c r="J101" s="6"/>
      <c r="K101" s="6"/>
      <c r="L101" s="6"/>
      <c r="M101" s="6"/>
      <c r="N101" s="6"/>
      <c r="O101" s="6"/>
      <c r="P101" s="6"/>
      <c r="Q101" s="6"/>
      <c r="R101" s="6"/>
      <c r="S101" s="6"/>
      <c r="T101" s="6"/>
      <c r="U101" s="6"/>
      <c r="V101" s="6"/>
      <c r="W101" s="6"/>
      <c r="X101" s="6"/>
      <c r="Y101" s="6"/>
      <c r="Z101" s="6"/>
    </row>
    <row r="102" spans="1:26" ht="12.75" customHeight="1">
      <c r="A102" s="5"/>
      <c r="B102" s="5"/>
      <c r="C102" s="5"/>
      <c r="D102" s="5"/>
      <c r="E102" s="5"/>
      <c r="F102" s="5"/>
      <c r="G102" s="6"/>
      <c r="H102" s="6"/>
      <c r="I102" s="6"/>
      <c r="J102" s="6"/>
      <c r="K102" s="6"/>
      <c r="L102" s="6"/>
      <c r="M102" s="6"/>
      <c r="N102" s="6"/>
      <c r="O102" s="6"/>
      <c r="P102" s="6"/>
      <c r="Q102" s="6"/>
      <c r="R102" s="6"/>
      <c r="S102" s="6"/>
      <c r="T102" s="6"/>
      <c r="U102" s="6"/>
      <c r="V102" s="6"/>
      <c r="W102" s="6"/>
      <c r="X102" s="6"/>
      <c r="Y102" s="6"/>
      <c r="Z102" s="6"/>
    </row>
    <row r="103" spans="1:26" ht="12.75" customHeight="1">
      <c r="A103" s="5"/>
      <c r="B103" s="5"/>
      <c r="C103" s="5"/>
      <c r="D103" s="5"/>
      <c r="E103" s="5"/>
      <c r="F103" s="5"/>
      <c r="G103" s="6"/>
      <c r="H103" s="6"/>
      <c r="I103" s="6"/>
      <c r="J103" s="6"/>
      <c r="K103" s="6"/>
      <c r="L103" s="6"/>
      <c r="M103" s="6"/>
      <c r="N103" s="6"/>
      <c r="O103" s="6"/>
      <c r="P103" s="6"/>
      <c r="Q103" s="6"/>
      <c r="R103" s="6"/>
      <c r="S103" s="6"/>
      <c r="T103" s="6"/>
      <c r="U103" s="6"/>
      <c r="V103" s="6"/>
      <c r="W103" s="6"/>
      <c r="X103" s="6"/>
      <c r="Y103" s="6"/>
      <c r="Z103" s="6"/>
    </row>
    <row r="104" spans="1:26" ht="12.75" customHeight="1">
      <c r="A104" s="5"/>
      <c r="B104" s="5"/>
      <c r="C104" s="5"/>
      <c r="D104" s="5"/>
      <c r="E104" s="5"/>
      <c r="F104" s="5"/>
      <c r="G104" s="6"/>
      <c r="H104" s="6"/>
      <c r="I104" s="6"/>
      <c r="J104" s="6"/>
      <c r="K104" s="6"/>
      <c r="L104" s="6"/>
      <c r="M104" s="6"/>
      <c r="N104" s="6"/>
      <c r="O104" s="6"/>
      <c r="P104" s="6"/>
      <c r="Q104" s="6"/>
      <c r="R104" s="6"/>
      <c r="S104" s="6"/>
      <c r="T104" s="6"/>
      <c r="U104" s="6"/>
      <c r="V104" s="6"/>
      <c r="W104" s="6"/>
      <c r="X104" s="6"/>
      <c r="Y104" s="6"/>
      <c r="Z104" s="6"/>
    </row>
    <row r="105" spans="1:26" ht="12.75" customHeight="1">
      <c r="A105" s="5"/>
      <c r="B105" s="5"/>
      <c r="C105" s="5"/>
      <c r="D105" s="5"/>
      <c r="E105" s="5"/>
      <c r="F105" s="5"/>
      <c r="G105" s="6"/>
      <c r="H105" s="6"/>
      <c r="I105" s="6"/>
      <c r="J105" s="6"/>
      <c r="K105" s="6"/>
      <c r="L105" s="6"/>
      <c r="M105" s="6"/>
      <c r="N105" s="6"/>
      <c r="O105" s="6"/>
      <c r="P105" s="6"/>
      <c r="Q105" s="6"/>
      <c r="R105" s="6"/>
      <c r="S105" s="6"/>
      <c r="T105" s="6"/>
      <c r="U105" s="6"/>
      <c r="V105" s="6"/>
      <c r="W105" s="6"/>
      <c r="X105" s="6"/>
      <c r="Y105" s="6"/>
      <c r="Z105" s="6"/>
    </row>
    <row r="106" spans="1:26" ht="12.75" customHeight="1">
      <c r="A106" s="5"/>
      <c r="B106" s="5"/>
      <c r="C106" s="5"/>
      <c r="D106" s="5"/>
      <c r="E106" s="5"/>
      <c r="F106" s="5"/>
      <c r="G106" s="6"/>
      <c r="H106" s="6"/>
      <c r="I106" s="6"/>
      <c r="J106" s="6"/>
      <c r="K106" s="6"/>
      <c r="L106" s="6"/>
      <c r="M106" s="6"/>
      <c r="N106" s="6"/>
      <c r="O106" s="6"/>
      <c r="P106" s="6"/>
      <c r="Q106" s="6"/>
      <c r="R106" s="6"/>
      <c r="S106" s="6"/>
      <c r="T106" s="6"/>
      <c r="U106" s="6"/>
      <c r="V106" s="6"/>
      <c r="W106" s="6"/>
      <c r="X106" s="6"/>
      <c r="Y106" s="6"/>
      <c r="Z106" s="6"/>
    </row>
    <row r="107" spans="1:26" ht="12.75" customHeight="1">
      <c r="A107" s="5"/>
      <c r="B107" s="5"/>
      <c r="C107" s="5"/>
      <c r="D107" s="5"/>
      <c r="E107" s="5"/>
      <c r="F107" s="5"/>
      <c r="G107" s="6"/>
      <c r="H107" s="6"/>
      <c r="I107" s="6"/>
      <c r="J107" s="6"/>
      <c r="K107" s="6"/>
      <c r="L107" s="6"/>
      <c r="M107" s="6"/>
      <c r="N107" s="6"/>
      <c r="O107" s="6"/>
      <c r="P107" s="6"/>
      <c r="Q107" s="6"/>
      <c r="R107" s="6"/>
      <c r="S107" s="6"/>
      <c r="T107" s="6"/>
      <c r="U107" s="6"/>
      <c r="V107" s="6"/>
      <c r="W107" s="6"/>
      <c r="X107" s="6"/>
      <c r="Y107" s="6"/>
      <c r="Z107" s="6"/>
    </row>
    <row r="108" spans="1:26" ht="12.75" customHeight="1">
      <c r="A108" s="5"/>
      <c r="B108" s="5"/>
      <c r="C108" s="5"/>
      <c r="D108" s="5"/>
      <c r="E108" s="5"/>
      <c r="F108" s="5"/>
      <c r="G108" s="6"/>
      <c r="H108" s="6"/>
      <c r="I108" s="6"/>
      <c r="J108" s="6"/>
      <c r="K108" s="6"/>
      <c r="L108" s="6"/>
      <c r="M108" s="6"/>
      <c r="N108" s="6"/>
      <c r="O108" s="6"/>
      <c r="P108" s="6"/>
      <c r="Q108" s="6"/>
      <c r="R108" s="6"/>
      <c r="S108" s="6"/>
      <c r="T108" s="6"/>
      <c r="U108" s="6"/>
      <c r="V108" s="6"/>
      <c r="W108" s="6"/>
      <c r="X108" s="6"/>
      <c r="Y108" s="6"/>
      <c r="Z108" s="6"/>
    </row>
    <row r="109" spans="1:26" ht="12.75" customHeight="1">
      <c r="A109" s="5"/>
      <c r="B109" s="5"/>
      <c r="C109" s="5"/>
      <c r="D109" s="5"/>
      <c r="E109" s="5"/>
      <c r="F109" s="5"/>
      <c r="G109" s="6"/>
      <c r="H109" s="6"/>
      <c r="I109" s="6"/>
      <c r="J109" s="6"/>
      <c r="K109" s="6"/>
      <c r="L109" s="6"/>
      <c r="M109" s="6"/>
      <c r="N109" s="6"/>
      <c r="O109" s="6"/>
      <c r="P109" s="6"/>
      <c r="Q109" s="6"/>
      <c r="R109" s="6"/>
      <c r="S109" s="6"/>
      <c r="T109" s="6"/>
      <c r="U109" s="6"/>
      <c r="V109" s="6"/>
      <c r="W109" s="6"/>
      <c r="X109" s="6"/>
      <c r="Y109" s="6"/>
      <c r="Z109" s="6"/>
    </row>
    <row r="110" spans="1:26" ht="12.75" customHeight="1">
      <c r="A110" s="5"/>
      <c r="B110" s="5"/>
      <c r="C110" s="5"/>
      <c r="D110" s="5"/>
      <c r="E110" s="5"/>
      <c r="F110" s="5"/>
      <c r="G110" s="6"/>
      <c r="H110" s="6"/>
      <c r="I110" s="6"/>
      <c r="J110" s="6"/>
      <c r="K110" s="6"/>
      <c r="L110" s="6"/>
      <c r="M110" s="6"/>
      <c r="N110" s="6"/>
      <c r="O110" s="6"/>
      <c r="P110" s="6"/>
      <c r="Q110" s="6"/>
      <c r="R110" s="6"/>
      <c r="S110" s="6"/>
      <c r="T110" s="6"/>
      <c r="U110" s="6"/>
      <c r="V110" s="6"/>
      <c r="W110" s="6"/>
      <c r="X110" s="6"/>
      <c r="Y110" s="6"/>
      <c r="Z110" s="6"/>
    </row>
    <row r="111" spans="1:26" ht="12.75" customHeight="1">
      <c r="A111" s="5"/>
      <c r="B111" s="5"/>
      <c r="C111" s="5"/>
      <c r="D111" s="5"/>
      <c r="E111" s="5"/>
      <c r="F111" s="5"/>
      <c r="G111" s="6"/>
      <c r="H111" s="6"/>
      <c r="I111" s="6"/>
      <c r="J111" s="6"/>
      <c r="K111" s="6"/>
      <c r="L111" s="6"/>
      <c r="M111" s="6"/>
      <c r="N111" s="6"/>
      <c r="O111" s="6"/>
      <c r="P111" s="6"/>
      <c r="Q111" s="6"/>
      <c r="R111" s="6"/>
      <c r="S111" s="6"/>
      <c r="T111" s="6"/>
      <c r="U111" s="6"/>
      <c r="V111" s="6"/>
      <c r="W111" s="6"/>
      <c r="X111" s="6"/>
      <c r="Y111" s="6"/>
      <c r="Z111" s="6"/>
    </row>
    <row r="112" spans="1:26" ht="12.75" customHeight="1">
      <c r="A112" s="5"/>
      <c r="B112" s="5"/>
      <c r="C112" s="5"/>
      <c r="D112" s="5"/>
      <c r="E112" s="5"/>
      <c r="F112" s="5"/>
      <c r="G112" s="6"/>
      <c r="H112" s="6"/>
      <c r="I112" s="6"/>
      <c r="J112" s="6"/>
      <c r="K112" s="6"/>
      <c r="L112" s="6"/>
      <c r="M112" s="6"/>
      <c r="N112" s="6"/>
      <c r="O112" s="6"/>
      <c r="P112" s="6"/>
      <c r="Q112" s="6"/>
      <c r="R112" s="6"/>
      <c r="S112" s="6"/>
      <c r="T112" s="6"/>
      <c r="U112" s="6"/>
      <c r="V112" s="6"/>
      <c r="W112" s="6"/>
      <c r="X112" s="6"/>
      <c r="Y112" s="6"/>
      <c r="Z112" s="6"/>
    </row>
    <row r="113" spans="1:26" ht="12.75" customHeight="1">
      <c r="A113" s="5"/>
      <c r="B113" s="5"/>
      <c r="C113" s="5"/>
      <c r="D113" s="5"/>
      <c r="E113" s="5"/>
      <c r="F113" s="5"/>
      <c r="G113" s="6"/>
      <c r="H113" s="6"/>
      <c r="I113" s="6"/>
      <c r="J113" s="6"/>
      <c r="K113" s="6"/>
      <c r="L113" s="6"/>
      <c r="M113" s="6"/>
      <c r="N113" s="6"/>
      <c r="O113" s="6"/>
      <c r="P113" s="6"/>
      <c r="Q113" s="6"/>
      <c r="R113" s="6"/>
      <c r="S113" s="6"/>
      <c r="T113" s="6"/>
      <c r="U113" s="6"/>
      <c r="V113" s="6"/>
      <c r="W113" s="6"/>
      <c r="X113" s="6"/>
      <c r="Y113" s="6"/>
      <c r="Z113" s="6"/>
    </row>
    <row r="114" spans="1:26" ht="12.75" customHeight="1">
      <c r="A114" s="5"/>
      <c r="B114" s="5"/>
      <c r="C114" s="5"/>
      <c r="D114" s="5"/>
      <c r="E114" s="5"/>
      <c r="F114" s="5"/>
      <c r="G114" s="6"/>
      <c r="H114" s="6"/>
      <c r="I114" s="6"/>
      <c r="J114" s="6"/>
      <c r="K114" s="6"/>
      <c r="L114" s="6"/>
      <c r="M114" s="6"/>
      <c r="N114" s="6"/>
      <c r="O114" s="6"/>
      <c r="P114" s="6"/>
      <c r="Q114" s="6"/>
      <c r="R114" s="6"/>
      <c r="S114" s="6"/>
      <c r="T114" s="6"/>
      <c r="U114" s="6"/>
      <c r="V114" s="6"/>
      <c r="W114" s="6"/>
      <c r="X114" s="6"/>
      <c r="Y114" s="6"/>
      <c r="Z114" s="6"/>
    </row>
    <row r="115" spans="1:26" ht="12.75" customHeight="1">
      <c r="A115" s="5"/>
      <c r="B115" s="5"/>
      <c r="C115" s="5"/>
      <c r="D115" s="5"/>
      <c r="E115" s="5"/>
      <c r="F115" s="5"/>
      <c r="G115" s="6"/>
      <c r="H115" s="6"/>
      <c r="I115" s="6"/>
      <c r="J115" s="6"/>
      <c r="K115" s="6"/>
      <c r="L115" s="6"/>
      <c r="M115" s="6"/>
      <c r="N115" s="6"/>
      <c r="O115" s="6"/>
      <c r="P115" s="6"/>
      <c r="Q115" s="6"/>
      <c r="R115" s="6"/>
      <c r="S115" s="6"/>
      <c r="T115" s="6"/>
      <c r="U115" s="6"/>
      <c r="V115" s="6"/>
      <c r="W115" s="6"/>
      <c r="X115" s="6"/>
      <c r="Y115" s="6"/>
      <c r="Z115" s="6"/>
    </row>
    <row r="116" spans="1:26" ht="12.75" customHeight="1">
      <c r="A116" s="5"/>
      <c r="B116" s="5"/>
      <c r="C116" s="5"/>
      <c r="D116" s="5"/>
      <c r="E116" s="5"/>
      <c r="F116" s="5"/>
      <c r="G116" s="6"/>
      <c r="H116" s="6"/>
      <c r="I116" s="6"/>
      <c r="J116" s="6"/>
      <c r="K116" s="6"/>
      <c r="L116" s="6"/>
      <c r="M116" s="6"/>
      <c r="N116" s="6"/>
      <c r="O116" s="6"/>
      <c r="P116" s="6"/>
      <c r="Q116" s="6"/>
      <c r="R116" s="6"/>
      <c r="S116" s="6"/>
      <c r="T116" s="6"/>
      <c r="U116" s="6"/>
      <c r="V116" s="6"/>
      <c r="W116" s="6"/>
      <c r="X116" s="6"/>
      <c r="Y116" s="6"/>
      <c r="Z116" s="6"/>
    </row>
    <row r="117" spans="1:26" ht="12.75" customHeight="1">
      <c r="A117" s="5"/>
      <c r="B117" s="5"/>
      <c r="C117" s="5"/>
      <c r="D117" s="5"/>
      <c r="E117" s="5"/>
      <c r="F117" s="5"/>
      <c r="G117" s="6"/>
      <c r="H117" s="6"/>
      <c r="I117" s="6"/>
      <c r="J117" s="6"/>
      <c r="K117" s="6"/>
      <c r="L117" s="6"/>
      <c r="M117" s="6"/>
      <c r="N117" s="6"/>
      <c r="O117" s="6"/>
      <c r="P117" s="6"/>
      <c r="Q117" s="6"/>
      <c r="R117" s="6"/>
      <c r="S117" s="6"/>
      <c r="T117" s="6"/>
      <c r="U117" s="6"/>
      <c r="V117" s="6"/>
      <c r="W117" s="6"/>
      <c r="X117" s="6"/>
      <c r="Y117" s="6"/>
      <c r="Z117" s="6"/>
    </row>
    <row r="118" spans="1:26" ht="12.75" customHeight="1">
      <c r="A118" s="5"/>
      <c r="B118" s="5"/>
      <c r="C118" s="5"/>
      <c r="D118" s="5"/>
      <c r="E118" s="5"/>
      <c r="F118" s="5"/>
      <c r="G118" s="6"/>
      <c r="H118" s="6"/>
      <c r="I118" s="6"/>
      <c r="J118" s="6"/>
      <c r="K118" s="6"/>
      <c r="L118" s="6"/>
      <c r="M118" s="6"/>
      <c r="N118" s="6"/>
      <c r="O118" s="6"/>
      <c r="P118" s="6"/>
      <c r="Q118" s="6"/>
      <c r="R118" s="6"/>
      <c r="S118" s="6"/>
      <c r="T118" s="6"/>
      <c r="U118" s="6"/>
      <c r="V118" s="6"/>
      <c r="W118" s="6"/>
      <c r="X118" s="6"/>
      <c r="Y118" s="6"/>
      <c r="Z118" s="6"/>
    </row>
    <row r="119" spans="1:26" ht="12.75" customHeight="1">
      <c r="A119" s="5"/>
      <c r="B119" s="5"/>
      <c r="C119" s="5"/>
      <c r="D119" s="5"/>
      <c r="E119" s="5"/>
      <c r="F119" s="5"/>
      <c r="G119" s="6"/>
      <c r="H119" s="6"/>
      <c r="I119" s="6"/>
      <c r="J119" s="6"/>
      <c r="K119" s="6"/>
      <c r="L119" s="6"/>
      <c r="M119" s="6"/>
      <c r="N119" s="6"/>
      <c r="O119" s="6"/>
      <c r="P119" s="6"/>
      <c r="Q119" s="6"/>
      <c r="R119" s="6"/>
      <c r="S119" s="6"/>
      <c r="T119" s="6"/>
      <c r="U119" s="6"/>
      <c r="V119" s="6"/>
      <c r="W119" s="6"/>
      <c r="X119" s="6"/>
      <c r="Y119" s="6"/>
      <c r="Z119" s="6"/>
    </row>
    <row r="120" spans="1:26" ht="12.75" customHeight="1">
      <c r="A120" s="5"/>
      <c r="B120" s="5"/>
      <c r="C120" s="5"/>
      <c r="D120" s="5"/>
      <c r="E120" s="5"/>
      <c r="F120" s="5"/>
      <c r="G120" s="6"/>
      <c r="H120" s="6"/>
      <c r="I120" s="6"/>
      <c r="J120" s="6"/>
      <c r="K120" s="6"/>
      <c r="L120" s="6"/>
      <c r="M120" s="6"/>
      <c r="N120" s="6"/>
      <c r="O120" s="6"/>
      <c r="P120" s="6"/>
      <c r="Q120" s="6"/>
      <c r="R120" s="6"/>
      <c r="S120" s="6"/>
      <c r="T120" s="6"/>
      <c r="U120" s="6"/>
      <c r="V120" s="6"/>
      <c r="W120" s="6"/>
      <c r="X120" s="6"/>
      <c r="Y120" s="6"/>
      <c r="Z120" s="6"/>
    </row>
    <row r="121" spans="1:26" ht="12.7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AR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4.42578125" customWidth="1"/>
    <col min="2" max="44" width="11.5703125" customWidth="1"/>
  </cols>
  <sheetData>
    <row r="1" spans="1:44" ht="12.75" customHeight="1">
      <c r="A1" s="36" t="s">
        <v>91</v>
      </c>
      <c r="B1" s="37">
        <v>42560</v>
      </c>
      <c r="C1" s="37"/>
      <c r="D1" s="37"/>
      <c r="E1" s="37"/>
      <c r="F1" s="37"/>
      <c r="G1" s="37"/>
      <c r="H1" s="37"/>
      <c r="I1" s="37"/>
      <c r="J1" s="37"/>
      <c r="K1" s="37"/>
      <c r="L1" s="37"/>
      <c r="M1" s="37"/>
      <c r="N1" s="37"/>
      <c r="O1" s="37"/>
      <c r="P1" s="37"/>
      <c r="Q1" s="37"/>
      <c r="R1" s="37"/>
      <c r="S1" s="37"/>
      <c r="T1" s="37"/>
      <c r="U1" s="37"/>
      <c r="V1" s="37"/>
      <c r="W1" s="5"/>
      <c r="X1" s="5"/>
      <c r="Y1" s="5"/>
      <c r="Z1" s="5"/>
      <c r="AA1" s="5"/>
      <c r="AB1" s="38"/>
      <c r="AC1" s="5"/>
      <c r="AD1" s="5"/>
      <c r="AE1" s="5"/>
      <c r="AF1" s="5"/>
      <c r="AG1" s="5"/>
      <c r="AH1" s="5"/>
      <c r="AI1" s="39"/>
      <c r="AJ1" s="39"/>
      <c r="AK1" s="39"/>
      <c r="AL1" s="39"/>
      <c r="AM1" s="39"/>
      <c r="AN1" s="39"/>
      <c r="AO1" s="39"/>
      <c r="AP1" s="39"/>
      <c r="AQ1" s="39"/>
      <c r="AR1" s="39"/>
    </row>
    <row r="2" spans="1:44" ht="12.75" customHeight="1">
      <c r="A2" s="40" t="s">
        <v>92</v>
      </c>
      <c r="B2" s="5"/>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9"/>
      <c r="AJ2" s="39"/>
      <c r="AK2" s="39"/>
      <c r="AL2" s="39"/>
      <c r="AM2" s="39"/>
      <c r="AN2" s="39"/>
      <c r="AO2" s="39"/>
      <c r="AP2" s="39"/>
      <c r="AQ2" s="39"/>
      <c r="AR2" s="39"/>
    </row>
    <row r="3" spans="1:44" ht="12.75" customHeight="1">
      <c r="A3" s="4" t="s">
        <v>3</v>
      </c>
      <c r="B3" s="4" t="s">
        <v>93</v>
      </c>
      <c r="C3" s="41" t="s">
        <v>94</v>
      </c>
      <c r="D3" s="42" t="s">
        <v>95</v>
      </c>
      <c r="E3" s="42" t="s">
        <v>96</v>
      </c>
      <c r="F3" s="42" t="s">
        <v>97</v>
      </c>
      <c r="G3" s="41" t="s">
        <v>98</v>
      </c>
      <c r="H3" s="41" t="s">
        <v>99</v>
      </c>
      <c r="I3" s="41" t="s">
        <v>100</v>
      </c>
      <c r="J3" s="41" t="s">
        <v>101</v>
      </c>
      <c r="K3" s="41" t="s">
        <v>102</v>
      </c>
      <c r="L3" s="41" t="s">
        <v>103</v>
      </c>
      <c r="M3" s="43" t="s">
        <v>104</v>
      </c>
      <c r="N3" s="41" t="s">
        <v>105</v>
      </c>
      <c r="O3" s="43" t="s">
        <v>106</v>
      </c>
      <c r="P3" s="44" t="s">
        <v>107</v>
      </c>
      <c r="Q3" s="42" t="s">
        <v>108</v>
      </c>
      <c r="R3" s="41" t="s">
        <v>109</v>
      </c>
      <c r="S3" s="41" t="s">
        <v>110</v>
      </c>
      <c r="T3" s="41" t="s">
        <v>111</v>
      </c>
      <c r="U3" s="41" t="s">
        <v>112</v>
      </c>
      <c r="V3" s="41" t="s">
        <v>113</v>
      </c>
      <c r="W3" s="44" t="s">
        <v>114</v>
      </c>
      <c r="X3" s="41" t="s">
        <v>115</v>
      </c>
      <c r="Y3" s="41" t="s">
        <v>116</v>
      </c>
      <c r="Z3" s="44" t="s">
        <v>117</v>
      </c>
      <c r="AA3" s="41" t="s">
        <v>118</v>
      </c>
      <c r="AB3" s="41" t="s">
        <v>119</v>
      </c>
      <c r="AC3" s="41" t="s">
        <v>120</v>
      </c>
      <c r="AD3" s="41" t="s">
        <v>121</v>
      </c>
      <c r="AE3" s="41" t="s">
        <v>122</v>
      </c>
      <c r="AF3" s="44" t="s">
        <v>123</v>
      </c>
      <c r="AG3" s="44" t="s">
        <v>124</v>
      </c>
      <c r="AH3" s="44" t="s">
        <v>125</v>
      </c>
      <c r="AI3" s="39"/>
      <c r="AJ3" s="39"/>
      <c r="AK3" s="39"/>
      <c r="AL3" s="39"/>
      <c r="AM3" s="39"/>
      <c r="AN3" s="39"/>
      <c r="AO3" s="39"/>
      <c r="AP3" s="39"/>
      <c r="AQ3" s="39"/>
      <c r="AR3" s="39"/>
    </row>
    <row r="4" spans="1:44" ht="12.75" customHeight="1">
      <c r="A4" s="5" t="s">
        <v>7</v>
      </c>
      <c r="B4" s="5">
        <f t="shared" ref="B4:B6" si="0">SUM(C4:AH4)</f>
        <v>20</v>
      </c>
      <c r="C4" s="21">
        <v>1</v>
      </c>
      <c r="D4" s="5"/>
      <c r="E4" s="5"/>
      <c r="F4" s="5"/>
      <c r="G4" s="21">
        <v>1</v>
      </c>
      <c r="H4" s="21"/>
      <c r="I4" s="21">
        <v>1</v>
      </c>
      <c r="J4" s="21"/>
      <c r="K4" s="21">
        <v>1</v>
      </c>
      <c r="L4" s="21">
        <v>2</v>
      </c>
      <c r="M4" s="5"/>
      <c r="N4" s="21"/>
      <c r="O4" s="5"/>
      <c r="P4" s="5"/>
      <c r="Q4" s="5"/>
      <c r="R4" s="21"/>
      <c r="S4" s="21">
        <v>1</v>
      </c>
      <c r="T4" s="21">
        <v>2</v>
      </c>
      <c r="U4" s="21"/>
      <c r="V4" s="21"/>
      <c r="W4" s="5"/>
      <c r="X4" s="21"/>
      <c r="Y4" s="21"/>
      <c r="Z4" s="5"/>
      <c r="AA4" s="21">
        <v>5</v>
      </c>
      <c r="AB4" s="21">
        <v>5</v>
      </c>
      <c r="AC4" s="21"/>
      <c r="AD4" s="21"/>
      <c r="AE4" s="21">
        <v>1</v>
      </c>
      <c r="AF4" s="5"/>
      <c r="AG4" s="5"/>
      <c r="AH4" s="5"/>
      <c r="AI4" s="39"/>
      <c r="AJ4" s="39"/>
      <c r="AK4" s="39"/>
      <c r="AL4" s="39"/>
      <c r="AM4" s="39"/>
      <c r="AN4" s="39"/>
      <c r="AO4" s="39"/>
      <c r="AP4" s="39"/>
      <c r="AQ4" s="39"/>
      <c r="AR4" s="39"/>
    </row>
    <row r="5" spans="1:44" ht="12.75" customHeight="1">
      <c r="A5" s="5" t="s">
        <v>8</v>
      </c>
      <c r="B5" s="5">
        <f t="shared" si="0"/>
        <v>11</v>
      </c>
      <c r="C5" s="21"/>
      <c r="D5" s="5"/>
      <c r="E5" s="5"/>
      <c r="F5" s="5"/>
      <c r="G5" s="21">
        <v>1</v>
      </c>
      <c r="H5" s="21"/>
      <c r="I5" s="21"/>
      <c r="J5" s="21"/>
      <c r="K5" s="21">
        <v>1</v>
      </c>
      <c r="L5" s="21"/>
      <c r="M5" s="5"/>
      <c r="N5" s="21">
        <v>1</v>
      </c>
      <c r="O5" s="5"/>
      <c r="P5" s="5"/>
      <c r="Q5" s="5"/>
      <c r="R5" s="21"/>
      <c r="S5" s="21">
        <v>1</v>
      </c>
      <c r="T5" s="21">
        <v>1</v>
      </c>
      <c r="U5" s="21">
        <v>1</v>
      </c>
      <c r="V5" s="21"/>
      <c r="W5" s="5"/>
      <c r="X5" s="21"/>
      <c r="Y5" s="21">
        <v>1</v>
      </c>
      <c r="Z5" s="5"/>
      <c r="AA5" s="21">
        <v>2</v>
      </c>
      <c r="AB5" s="21"/>
      <c r="AC5" s="21"/>
      <c r="AD5" s="21"/>
      <c r="AE5" s="21">
        <v>2</v>
      </c>
      <c r="AF5" s="5"/>
      <c r="AG5" s="5"/>
      <c r="AH5" s="5"/>
      <c r="AI5" s="39"/>
      <c r="AJ5" s="39"/>
      <c r="AK5" s="39"/>
      <c r="AL5" s="39"/>
      <c r="AM5" s="39"/>
      <c r="AN5" s="39"/>
      <c r="AO5" s="39"/>
      <c r="AP5" s="39"/>
      <c r="AQ5" s="39"/>
      <c r="AR5" s="39"/>
    </row>
    <row r="6" spans="1:44" ht="12.75" customHeight="1">
      <c r="A6" s="5" t="s">
        <v>9</v>
      </c>
      <c r="B6" s="5">
        <f t="shared" si="0"/>
        <v>2</v>
      </c>
      <c r="C6" s="21"/>
      <c r="D6" s="5"/>
      <c r="E6" s="5"/>
      <c r="F6" s="5"/>
      <c r="G6" s="21"/>
      <c r="H6" s="21"/>
      <c r="I6" s="21"/>
      <c r="J6" s="21"/>
      <c r="K6" s="21"/>
      <c r="L6" s="21"/>
      <c r="M6" s="5"/>
      <c r="N6" s="21"/>
      <c r="O6" s="5"/>
      <c r="P6" s="5"/>
      <c r="Q6" s="5"/>
      <c r="R6" s="21"/>
      <c r="S6" s="21">
        <v>1</v>
      </c>
      <c r="T6" s="21"/>
      <c r="U6" s="21"/>
      <c r="V6" s="21"/>
      <c r="W6" s="5"/>
      <c r="X6" s="21"/>
      <c r="Y6" s="21"/>
      <c r="Z6" s="5"/>
      <c r="AA6" s="21"/>
      <c r="AB6" s="21"/>
      <c r="AC6" s="21">
        <v>1</v>
      </c>
      <c r="AD6" s="21"/>
      <c r="AE6" s="21"/>
      <c r="AF6" s="5"/>
      <c r="AG6" s="5"/>
      <c r="AH6" s="5"/>
      <c r="AI6" s="39"/>
      <c r="AJ6" s="39"/>
      <c r="AK6" s="39"/>
      <c r="AL6" s="39"/>
      <c r="AM6" s="39"/>
      <c r="AN6" s="39"/>
      <c r="AO6" s="39"/>
      <c r="AP6" s="39"/>
      <c r="AQ6" s="39"/>
      <c r="AR6" s="39"/>
    </row>
    <row r="7" spans="1:44" ht="12.75" customHeight="1">
      <c r="A7" s="5"/>
      <c r="B7" s="5"/>
      <c r="C7" s="21"/>
      <c r="D7" s="5"/>
      <c r="E7" s="5"/>
      <c r="F7" s="5"/>
      <c r="G7" s="21"/>
      <c r="H7" s="21"/>
      <c r="I7" s="21"/>
      <c r="J7" s="21"/>
      <c r="K7" s="21"/>
      <c r="L7" s="21"/>
      <c r="M7" s="5"/>
      <c r="N7" s="21"/>
      <c r="O7" s="5"/>
      <c r="P7" s="5"/>
      <c r="Q7" s="5"/>
      <c r="R7" s="21"/>
      <c r="S7" s="21"/>
      <c r="T7" s="21"/>
      <c r="U7" s="21"/>
      <c r="V7" s="21"/>
      <c r="W7" s="5"/>
      <c r="X7" s="21"/>
      <c r="Y7" s="21"/>
      <c r="Z7" s="5"/>
      <c r="AA7" s="21"/>
      <c r="AB7" s="21"/>
      <c r="AC7" s="21"/>
      <c r="AD7" s="21"/>
      <c r="AE7" s="21"/>
      <c r="AF7" s="5"/>
      <c r="AG7" s="5"/>
      <c r="AH7" s="5"/>
      <c r="AI7" s="39"/>
      <c r="AJ7" s="39"/>
      <c r="AK7" s="39"/>
      <c r="AL7" s="39"/>
      <c r="AM7" s="39"/>
      <c r="AN7" s="39"/>
      <c r="AO7" s="39"/>
      <c r="AP7" s="39"/>
      <c r="AQ7" s="39"/>
      <c r="AR7" s="39"/>
    </row>
    <row r="8" spans="1:44" ht="12.75" customHeight="1">
      <c r="A8" s="5" t="s">
        <v>10</v>
      </c>
      <c r="B8" s="5">
        <f t="shared" ref="B8:B13" si="1">SUM(C8:AH8)</f>
        <v>0</v>
      </c>
      <c r="C8" s="21"/>
      <c r="D8" s="5"/>
      <c r="E8" s="5"/>
      <c r="F8" s="5"/>
      <c r="G8" s="21"/>
      <c r="H8" s="21"/>
      <c r="I8" s="21"/>
      <c r="J8" s="21"/>
      <c r="K8" s="21"/>
      <c r="L8" s="21"/>
      <c r="M8" s="5"/>
      <c r="N8" s="21"/>
      <c r="O8" s="5"/>
      <c r="P8" s="5"/>
      <c r="Q8" s="5"/>
      <c r="R8" s="21"/>
      <c r="S8" s="21"/>
      <c r="T8" s="21"/>
      <c r="U8" s="21"/>
      <c r="V8" s="21"/>
      <c r="W8" s="5"/>
      <c r="X8" s="21"/>
      <c r="Y8" s="21"/>
      <c r="Z8" s="5"/>
      <c r="AA8" s="21"/>
      <c r="AB8" s="21"/>
      <c r="AC8" s="21"/>
      <c r="AD8" s="21"/>
      <c r="AE8" s="21"/>
      <c r="AF8" s="5"/>
      <c r="AG8" s="5"/>
      <c r="AH8" s="5"/>
      <c r="AI8" s="39"/>
      <c r="AJ8" s="39"/>
      <c r="AK8" s="39"/>
      <c r="AL8" s="39"/>
      <c r="AM8" s="39"/>
      <c r="AN8" s="39"/>
      <c r="AO8" s="39"/>
      <c r="AP8" s="39"/>
      <c r="AQ8" s="39"/>
      <c r="AR8" s="39"/>
    </row>
    <row r="9" spans="1:44" ht="12.75" customHeight="1">
      <c r="A9" s="5" t="s">
        <v>11</v>
      </c>
      <c r="B9" s="5">
        <f t="shared" si="1"/>
        <v>73</v>
      </c>
      <c r="C9" s="21">
        <v>1</v>
      </c>
      <c r="D9" s="5"/>
      <c r="E9" s="5"/>
      <c r="F9" s="5"/>
      <c r="G9" s="21">
        <v>1</v>
      </c>
      <c r="H9" s="21"/>
      <c r="I9" s="21">
        <v>2</v>
      </c>
      <c r="J9" s="21"/>
      <c r="K9" s="21"/>
      <c r="L9" s="21">
        <v>1</v>
      </c>
      <c r="M9" s="5"/>
      <c r="N9" s="21">
        <v>4</v>
      </c>
      <c r="O9" s="5"/>
      <c r="P9" s="5"/>
      <c r="Q9" s="5"/>
      <c r="R9" s="21">
        <v>1</v>
      </c>
      <c r="S9" s="21"/>
      <c r="T9" s="21">
        <v>2</v>
      </c>
      <c r="U9" s="21">
        <v>3</v>
      </c>
      <c r="V9" s="21">
        <v>5</v>
      </c>
      <c r="W9" s="5"/>
      <c r="X9" s="21">
        <v>2</v>
      </c>
      <c r="Y9" s="21">
        <v>20</v>
      </c>
      <c r="Z9" s="5"/>
      <c r="AA9" s="21">
        <v>6</v>
      </c>
      <c r="AB9" s="21">
        <v>9</v>
      </c>
      <c r="AC9" s="21">
        <v>10</v>
      </c>
      <c r="AD9" s="21">
        <v>2</v>
      </c>
      <c r="AE9" s="21">
        <v>4</v>
      </c>
      <c r="AF9" s="5"/>
      <c r="AG9" s="5"/>
      <c r="AH9" s="5"/>
      <c r="AI9" s="39"/>
      <c r="AJ9" s="39"/>
      <c r="AK9" s="39"/>
      <c r="AL9" s="39"/>
      <c r="AM9" s="39"/>
      <c r="AN9" s="39"/>
      <c r="AO9" s="39"/>
      <c r="AP9" s="39"/>
      <c r="AQ9" s="39"/>
      <c r="AR9" s="39"/>
    </row>
    <row r="10" spans="1:44" ht="12.75" customHeight="1">
      <c r="A10" s="17" t="s">
        <v>12</v>
      </c>
      <c r="B10" s="5">
        <f t="shared" si="1"/>
        <v>0</v>
      </c>
      <c r="C10" s="21"/>
      <c r="D10" s="5"/>
      <c r="E10" s="5"/>
      <c r="F10" s="5"/>
      <c r="G10" s="21"/>
      <c r="H10" s="21"/>
      <c r="I10" s="21"/>
      <c r="J10" s="21"/>
      <c r="K10" s="21"/>
      <c r="L10" s="21"/>
      <c r="M10" s="5"/>
      <c r="N10" s="21"/>
      <c r="O10" s="5"/>
      <c r="P10" s="5"/>
      <c r="Q10" s="5"/>
      <c r="R10" s="21"/>
      <c r="S10" s="21"/>
      <c r="T10" s="21"/>
      <c r="U10" s="21"/>
      <c r="V10" s="21"/>
      <c r="W10" s="5"/>
      <c r="X10" s="21"/>
      <c r="Y10" s="21"/>
      <c r="Z10" s="5"/>
      <c r="AA10" s="21"/>
      <c r="AB10" s="21"/>
      <c r="AC10" s="21"/>
      <c r="AD10" s="21"/>
      <c r="AE10" s="21"/>
      <c r="AF10" s="5"/>
      <c r="AG10" s="5"/>
      <c r="AH10" s="5"/>
      <c r="AI10" s="39"/>
      <c r="AJ10" s="39"/>
      <c r="AK10" s="39"/>
      <c r="AL10" s="39"/>
      <c r="AM10" s="39"/>
      <c r="AN10" s="39"/>
      <c r="AO10" s="39"/>
      <c r="AP10" s="39"/>
      <c r="AQ10" s="39"/>
      <c r="AR10" s="39"/>
    </row>
    <row r="11" spans="1:44" ht="12.75" customHeight="1">
      <c r="A11" s="5" t="s">
        <v>126</v>
      </c>
      <c r="B11" s="5">
        <f t="shared" si="1"/>
        <v>33</v>
      </c>
      <c r="C11" s="21"/>
      <c r="D11" s="5"/>
      <c r="E11" s="5"/>
      <c r="F11" s="5"/>
      <c r="G11" s="21">
        <v>3</v>
      </c>
      <c r="H11" s="21"/>
      <c r="I11" s="21"/>
      <c r="J11" s="21">
        <v>1</v>
      </c>
      <c r="K11" s="21"/>
      <c r="L11" s="21">
        <v>1</v>
      </c>
      <c r="M11" s="5"/>
      <c r="N11" s="21">
        <v>3</v>
      </c>
      <c r="O11" s="5"/>
      <c r="P11" s="5"/>
      <c r="Q11" s="5"/>
      <c r="R11" s="21"/>
      <c r="S11" s="21"/>
      <c r="T11" s="21"/>
      <c r="U11" s="21"/>
      <c r="V11" s="21"/>
      <c r="W11" s="5"/>
      <c r="X11" s="21">
        <v>2</v>
      </c>
      <c r="Y11" s="21">
        <v>8</v>
      </c>
      <c r="Z11" s="5"/>
      <c r="AA11" s="21">
        <v>12</v>
      </c>
      <c r="AB11" s="21"/>
      <c r="AC11" s="21"/>
      <c r="AD11" s="21"/>
      <c r="AE11" s="21">
        <v>3</v>
      </c>
      <c r="AF11" s="5"/>
      <c r="AG11" s="5"/>
      <c r="AH11" s="5"/>
      <c r="AI11" s="39"/>
      <c r="AJ11" s="39"/>
      <c r="AK11" s="39"/>
      <c r="AL11" s="39"/>
      <c r="AM11" s="39"/>
      <c r="AN11" s="39"/>
      <c r="AO11" s="39"/>
      <c r="AP11" s="39"/>
      <c r="AQ11" s="39"/>
      <c r="AR11" s="39"/>
    </row>
    <row r="12" spans="1:44" ht="12.75" customHeight="1">
      <c r="A12" s="5" t="s">
        <v>127</v>
      </c>
      <c r="B12" s="5">
        <f t="shared" si="1"/>
        <v>17</v>
      </c>
      <c r="C12" s="21"/>
      <c r="D12" s="5"/>
      <c r="E12" s="5"/>
      <c r="F12" s="5"/>
      <c r="G12" s="21"/>
      <c r="H12" s="21"/>
      <c r="I12" s="21">
        <v>1</v>
      </c>
      <c r="J12" s="21"/>
      <c r="K12" s="21">
        <v>1</v>
      </c>
      <c r="L12" s="21"/>
      <c r="M12" s="5"/>
      <c r="N12" s="21"/>
      <c r="O12" s="5"/>
      <c r="P12" s="5"/>
      <c r="Q12" s="5"/>
      <c r="R12" s="21"/>
      <c r="S12" s="21"/>
      <c r="T12" s="21"/>
      <c r="U12" s="21"/>
      <c r="V12" s="21"/>
      <c r="W12" s="5"/>
      <c r="X12" s="21"/>
      <c r="Y12" s="21"/>
      <c r="Z12" s="5"/>
      <c r="AA12" s="21"/>
      <c r="AB12" s="21">
        <v>9</v>
      </c>
      <c r="AC12" s="21">
        <v>6</v>
      </c>
      <c r="AD12" s="21"/>
      <c r="AE12" s="21"/>
      <c r="AF12" s="5"/>
      <c r="AG12" s="5"/>
      <c r="AH12" s="5"/>
      <c r="AI12" s="39"/>
      <c r="AJ12" s="39"/>
      <c r="AK12" s="39"/>
      <c r="AL12" s="39"/>
      <c r="AM12" s="39"/>
      <c r="AN12" s="39"/>
      <c r="AO12" s="39"/>
      <c r="AP12" s="39"/>
      <c r="AQ12" s="39"/>
      <c r="AR12" s="39"/>
    </row>
    <row r="13" spans="1:44" ht="12.75" customHeight="1">
      <c r="A13" s="5" t="s">
        <v>15</v>
      </c>
      <c r="B13" s="5">
        <f t="shared" si="1"/>
        <v>0</v>
      </c>
      <c r="C13" s="21"/>
      <c r="D13" s="5"/>
      <c r="E13" s="5"/>
      <c r="F13" s="5"/>
      <c r="G13" s="21"/>
      <c r="H13" s="21"/>
      <c r="I13" s="21"/>
      <c r="J13" s="21"/>
      <c r="K13" s="21"/>
      <c r="L13" s="21"/>
      <c r="M13" s="5"/>
      <c r="N13" s="21"/>
      <c r="O13" s="5"/>
      <c r="P13" s="5"/>
      <c r="Q13" s="5"/>
      <c r="R13" s="21"/>
      <c r="S13" s="21"/>
      <c r="T13" s="21"/>
      <c r="U13" s="21"/>
      <c r="V13" s="21"/>
      <c r="W13" s="5"/>
      <c r="X13" s="21"/>
      <c r="Y13" s="21"/>
      <c r="Z13" s="5"/>
      <c r="AA13" s="21"/>
      <c r="AB13" s="21"/>
      <c r="AC13" s="21"/>
      <c r="AD13" s="21"/>
      <c r="AE13" s="21"/>
      <c r="AF13" s="5"/>
      <c r="AG13" s="5"/>
      <c r="AH13" s="5"/>
      <c r="AI13" s="39"/>
      <c r="AJ13" s="39"/>
      <c r="AK13" s="39"/>
      <c r="AL13" s="39"/>
      <c r="AM13" s="39"/>
      <c r="AN13" s="39"/>
      <c r="AO13" s="39"/>
      <c r="AP13" s="39"/>
      <c r="AQ13" s="39"/>
      <c r="AR13" s="39"/>
    </row>
    <row r="14" spans="1:44" ht="12.75" customHeight="1">
      <c r="A14" s="5"/>
      <c r="B14" s="5"/>
      <c r="C14" s="21"/>
      <c r="D14" s="5"/>
      <c r="E14" s="5"/>
      <c r="F14" s="5"/>
      <c r="G14" s="21"/>
      <c r="H14" s="21"/>
      <c r="I14" s="21"/>
      <c r="J14" s="21"/>
      <c r="K14" s="21"/>
      <c r="L14" s="21"/>
      <c r="M14" s="5"/>
      <c r="N14" s="21"/>
      <c r="O14" s="5"/>
      <c r="P14" s="5"/>
      <c r="Q14" s="5"/>
      <c r="R14" s="21"/>
      <c r="S14" s="21"/>
      <c r="T14" s="21"/>
      <c r="U14" s="21"/>
      <c r="V14" s="21"/>
      <c r="W14" s="5"/>
      <c r="X14" s="21"/>
      <c r="Y14" s="21"/>
      <c r="Z14" s="5"/>
      <c r="AA14" s="21"/>
      <c r="AB14" s="21"/>
      <c r="AC14" s="21"/>
      <c r="AD14" s="21"/>
      <c r="AE14" s="21"/>
      <c r="AF14" s="5"/>
      <c r="AG14" s="5"/>
      <c r="AH14" s="5"/>
      <c r="AI14" s="39"/>
      <c r="AJ14" s="39"/>
      <c r="AK14" s="39"/>
      <c r="AL14" s="39"/>
      <c r="AM14" s="39"/>
      <c r="AN14" s="39"/>
      <c r="AO14" s="39"/>
      <c r="AP14" s="39"/>
      <c r="AQ14" s="39"/>
      <c r="AR14" s="39"/>
    </row>
    <row r="15" spans="1:44" ht="12.75" customHeight="1">
      <c r="A15" s="5" t="s">
        <v>16</v>
      </c>
      <c r="B15" s="5">
        <f t="shared" ref="B15:B25" si="2">SUM(C15:AH15)</f>
        <v>17</v>
      </c>
      <c r="C15" s="21"/>
      <c r="D15" s="5"/>
      <c r="E15" s="5"/>
      <c r="F15" s="5"/>
      <c r="G15" s="21">
        <v>1</v>
      </c>
      <c r="H15" s="21"/>
      <c r="I15" s="21"/>
      <c r="J15" s="21"/>
      <c r="K15" s="21"/>
      <c r="L15" s="21">
        <v>12</v>
      </c>
      <c r="M15" s="5"/>
      <c r="N15" s="21">
        <v>4</v>
      </c>
      <c r="O15" s="5"/>
      <c r="P15" s="5"/>
      <c r="Q15" s="5"/>
      <c r="R15" s="21"/>
      <c r="S15" s="21"/>
      <c r="T15" s="21"/>
      <c r="U15" s="21"/>
      <c r="V15" s="21"/>
      <c r="W15" s="5"/>
      <c r="X15" s="21"/>
      <c r="Y15" s="21"/>
      <c r="Z15" s="5"/>
      <c r="AA15" s="21"/>
      <c r="AB15" s="21"/>
      <c r="AC15" s="21"/>
      <c r="AD15" s="21"/>
      <c r="AE15" s="21"/>
      <c r="AF15" s="5"/>
      <c r="AG15" s="5"/>
      <c r="AH15" s="5"/>
      <c r="AI15" s="39"/>
      <c r="AJ15" s="39"/>
      <c r="AK15" s="39"/>
      <c r="AL15" s="39"/>
      <c r="AM15" s="39"/>
      <c r="AN15" s="39"/>
      <c r="AO15" s="39"/>
      <c r="AP15" s="39"/>
      <c r="AQ15" s="39"/>
      <c r="AR15" s="39"/>
    </row>
    <row r="16" spans="1:44" ht="12.75" customHeight="1">
      <c r="A16" s="5" t="s">
        <v>17</v>
      </c>
      <c r="B16" s="5">
        <f t="shared" si="2"/>
        <v>2</v>
      </c>
      <c r="C16" s="21"/>
      <c r="D16" s="5"/>
      <c r="E16" s="5"/>
      <c r="F16" s="5"/>
      <c r="G16" s="21"/>
      <c r="H16" s="21"/>
      <c r="I16" s="21"/>
      <c r="J16" s="21"/>
      <c r="K16" s="21"/>
      <c r="L16" s="21"/>
      <c r="M16" s="5"/>
      <c r="N16" s="21"/>
      <c r="O16" s="5"/>
      <c r="P16" s="5"/>
      <c r="Q16" s="5"/>
      <c r="R16" s="21"/>
      <c r="S16" s="21"/>
      <c r="T16" s="21"/>
      <c r="U16" s="21"/>
      <c r="V16" s="21"/>
      <c r="W16" s="5"/>
      <c r="X16" s="21"/>
      <c r="Y16" s="21"/>
      <c r="Z16" s="5"/>
      <c r="AA16" s="21"/>
      <c r="AB16" s="21"/>
      <c r="AC16" s="21">
        <v>2</v>
      </c>
      <c r="AD16" s="21"/>
      <c r="AE16" s="21"/>
      <c r="AF16" s="5"/>
      <c r="AG16" s="5"/>
      <c r="AH16" s="5"/>
      <c r="AI16" s="39"/>
      <c r="AJ16" s="39"/>
      <c r="AK16" s="39"/>
      <c r="AL16" s="39"/>
      <c r="AM16" s="39"/>
      <c r="AN16" s="39"/>
      <c r="AO16" s="39"/>
      <c r="AP16" s="39"/>
      <c r="AQ16" s="39"/>
      <c r="AR16" s="39"/>
    </row>
    <row r="17" spans="1:44" ht="12.75" customHeight="1">
      <c r="A17" s="5" t="s">
        <v>18</v>
      </c>
      <c r="B17" s="5">
        <f t="shared" si="2"/>
        <v>0</v>
      </c>
      <c r="C17" s="21"/>
      <c r="D17" s="5"/>
      <c r="E17" s="5"/>
      <c r="F17" s="5"/>
      <c r="G17" s="21"/>
      <c r="H17" s="21"/>
      <c r="I17" s="21"/>
      <c r="J17" s="21"/>
      <c r="K17" s="21"/>
      <c r="L17" s="21"/>
      <c r="M17" s="5"/>
      <c r="N17" s="21"/>
      <c r="O17" s="5"/>
      <c r="P17" s="5"/>
      <c r="Q17" s="5"/>
      <c r="R17" s="21"/>
      <c r="S17" s="21"/>
      <c r="T17" s="21"/>
      <c r="U17" s="21"/>
      <c r="V17" s="21"/>
      <c r="W17" s="5"/>
      <c r="X17" s="21"/>
      <c r="Y17" s="21"/>
      <c r="Z17" s="5"/>
      <c r="AA17" s="21"/>
      <c r="AB17" s="21"/>
      <c r="AC17" s="21"/>
      <c r="AD17" s="21"/>
      <c r="AE17" s="21"/>
      <c r="AF17" s="5"/>
      <c r="AG17" s="5"/>
      <c r="AH17" s="5"/>
      <c r="AI17" s="39"/>
      <c r="AJ17" s="39"/>
      <c r="AK17" s="39"/>
      <c r="AL17" s="39"/>
      <c r="AM17" s="39"/>
      <c r="AN17" s="39"/>
      <c r="AO17" s="39"/>
      <c r="AP17" s="39"/>
      <c r="AQ17" s="39"/>
      <c r="AR17" s="39"/>
    </row>
    <row r="18" spans="1:44" ht="12.75" customHeight="1">
      <c r="A18" s="5" t="s">
        <v>19</v>
      </c>
      <c r="B18" s="5">
        <f t="shared" si="2"/>
        <v>0</v>
      </c>
      <c r="C18" s="21"/>
      <c r="D18" s="5"/>
      <c r="E18" s="5"/>
      <c r="F18" s="5"/>
      <c r="G18" s="21"/>
      <c r="H18" s="21"/>
      <c r="I18" s="21"/>
      <c r="J18" s="21"/>
      <c r="K18" s="21"/>
      <c r="L18" s="21"/>
      <c r="M18" s="5"/>
      <c r="N18" s="21"/>
      <c r="O18" s="5"/>
      <c r="P18" s="5"/>
      <c r="Q18" s="5"/>
      <c r="R18" s="21"/>
      <c r="S18" s="21"/>
      <c r="T18" s="21"/>
      <c r="U18" s="21"/>
      <c r="V18" s="21"/>
      <c r="W18" s="5"/>
      <c r="X18" s="21"/>
      <c r="Y18" s="21"/>
      <c r="Z18" s="5"/>
      <c r="AA18" s="21"/>
      <c r="AB18" s="21"/>
      <c r="AC18" s="21"/>
      <c r="AD18" s="21"/>
      <c r="AE18" s="21"/>
      <c r="AF18" s="5"/>
      <c r="AG18" s="5"/>
      <c r="AH18" s="5"/>
      <c r="AI18" s="39"/>
      <c r="AJ18" s="39"/>
      <c r="AK18" s="39"/>
      <c r="AL18" s="39"/>
      <c r="AM18" s="39"/>
      <c r="AN18" s="39"/>
      <c r="AO18" s="39"/>
      <c r="AP18" s="39"/>
      <c r="AQ18" s="39"/>
      <c r="AR18" s="39"/>
    </row>
    <row r="19" spans="1:44" ht="12.75" customHeight="1">
      <c r="A19" s="5" t="s">
        <v>20</v>
      </c>
      <c r="B19" s="5">
        <f t="shared" si="2"/>
        <v>0</v>
      </c>
      <c r="C19" s="21"/>
      <c r="D19" s="5"/>
      <c r="E19" s="5"/>
      <c r="F19" s="5"/>
      <c r="G19" s="21"/>
      <c r="H19" s="21"/>
      <c r="I19" s="21"/>
      <c r="J19" s="21"/>
      <c r="K19" s="21"/>
      <c r="L19" s="21"/>
      <c r="M19" s="5"/>
      <c r="N19" s="21"/>
      <c r="O19" s="5"/>
      <c r="P19" s="5"/>
      <c r="Q19" s="5"/>
      <c r="R19" s="21"/>
      <c r="S19" s="21"/>
      <c r="T19" s="21"/>
      <c r="U19" s="21"/>
      <c r="V19" s="21"/>
      <c r="W19" s="5"/>
      <c r="X19" s="21"/>
      <c r="Y19" s="21"/>
      <c r="Z19" s="5"/>
      <c r="AA19" s="21"/>
      <c r="AB19" s="21"/>
      <c r="AC19" s="21"/>
      <c r="AD19" s="21"/>
      <c r="AE19" s="21"/>
      <c r="AF19" s="5"/>
      <c r="AG19" s="5"/>
      <c r="AH19" s="5"/>
      <c r="AI19" s="39"/>
      <c r="AJ19" s="39"/>
      <c r="AK19" s="39"/>
      <c r="AL19" s="39"/>
      <c r="AM19" s="39"/>
      <c r="AN19" s="39"/>
      <c r="AO19" s="39"/>
      <c r="AP19" s="39"/>
      <c r="AQ19" s="39"/>
      <c r="AR19" s="39"/>
    </row>
    <row r="20" spans="1:44" ht="12.75" customHeight="1">
      <c r="A20" s="5" t="s">
        <v>21</v>
      </c>
      <c r="B20" s="5">
        <f t="shared" si="2"/>
        <v>0</v>
      </c>
      <c r="C20" s="21"/>
      <c r="D20" s="5"/>
      <c r="E20" s="5"/>
      <c r="F20" s="5"/>
      <c r="G20" s="21"/>
      <c r="H20" s="21"/>
      <c r="I20" s="21"/>
      <c r="J20" s="21"/>
      <c r="K20" s="21"/>
      <c r="L20" s="21"/>
      <c r="M20" s="5"/>
      <c r="N20" s="21"/>
      <c r="O20" s="5"/>
      <c r="P20" s="5"/>
      <c r="Q20" s="5"/>
      <c r="R20" s="21"/>
      <c r="S20" s="21"/>
      <c r="T20" s="21"/>
      <c r="U20" s="21"/>
      <c r="V20" s="21"/>
      <c r="W20" s="5"/>
      <c r="X20" s="21"/>
      <c r="Y20" s="21"/>
      <c r="Z20" s="5"/>
      <c r="AA20" s="21"/>
      <c r="AB20" s="21"/>
      <c r="AC20" s="21"/>
      <c r="AD20" s="21"/>
      <c r="AE20" s="21"/>
      <c r="AF20" s="5"/>
      <c r="AG20" s="5"/>
      <c r="AH20" s="5"/>
      <c r="AI20" s="39"/>
      <c r="AJ20" s="39"/>
      <c r="AK20" s="39"/>
      <c r="AL20" s="39"/>
      <c r="AM20" s="39"/>
      <c r="AN20" s="39"/>
      <c r="AO20" s="39"/>
      <c r="AP20" s="39"/>
      <c r="AQ20" s="39"/>
      <c r="AR20" s="39"/>
    </row>
    <row r="21" spans="1:44" ht="12.75" customHeight="1">
      <c r="A21" s="5" t="s">
        <v>22</v>
      </c>
      <c r="B21" s="5">
        <f t="shared" si="2"/>
        <v>1</v>
      </c>
      <c r="C21" s="21"/>
      <c r="D21" s="5"/>
      <c r="E21" s="5"/>
      <c r="F21" s="5"/>
      <c r="G21" s="21"/>
      <c r="H21" s="21"/>
      <c r="I21" s="21"/>
      <c r="J21" s="21"/>
      <c r="K21" s="21"/>
      <c r="L21" s="21">
        <v>1</v>
      </c>
      <c r="M21" s="5"/>
      <c r="N21" s="21"/>
      <c r="O21" s="5"/>
      <c r="P21" s="5"/>
      <c r="Q21" s="5"/>
      <c r="R21" s="21"/>
      <c r="S21" s="21"/>
      <c r="T21" s="21"/>
      <c r="U21" s="21"/>
      <c r="V21" s="21"/>
      <c r="W21" s="5"/>
      <c r="X21" s="21"/>
      <c r="Y21" s="21"/>
      <c r="Z21" s="5"/>
      <c r="AA21" s="21"/>
      <c r="AB21" s="21"/>
      <c r="AC21" s="21"/>
      <c r="AD21" s="21"/>
      <c r="AE21" s="21"/>
      <c r="AF21" s="5"/>
      <c r="AG21" s="5"/>
      <c r="AH21" s="5"/>
      <c r="AI21" s="39"/>
      <c r="AJ21" s="39"/>
      <c r="AK21" s="39"/>
      <c r="AL21" s="39"/>
      <c r="AM21" s="39"/>
      <c r="AN21" s="39"/>
      <c r="AO21" s="39"/>
      <c r="AP21" s="39"/>
      <c r="AQ21" s="39"/>
      <c r="AR21" s="39"/>
    </row>
    <row r="22" spans="1:44" ht="12.75" customHeight="1">
      <c r="A22" s="5" t="s">
        <v>23</v>
      </c>
      <c r="B22" s="5">
        <f t="shared" si="2"/>
        <v>0</v>
      </c>
      <c r="C22" s="21"/>
      <c r="D22" s="5"/>
      <c r="E22" s="5"/>
      <c r="F22" s="5"/>
      <c r="G22" s="21"/>
      <c r="H22" s="21"/>
      <c r="I22" s="21"/>
      <c r="J22" s="21"/>
      <c r="K22" s="21"/>
      <c r="L22" s="21"/>
      <c r="M22" s="5"/>
      <c r="N22" s="21"/>
      <c r="O22" s="5"/>
      <c r="P22" s="5"/>
      <c r="Q22" s="5"/>
      <c r="R22" s="21"/>
      <c r="S22" s="21"/>
      <c r="T22" s="21"/>
      <c r="U22" s="21"/>
      <c r="V22" s="21"/>
      <c r="W22" s="5"/>
      <c r="X22" s="21"/>
      <c r="Y22" s="21"/>
      <c r="Z22" s="5"/>
      <c r="AA22" s="21"/>
      <c r="AB22" s="21"/>
      <c r="AC22" s="21"/>
      <c r="AD22" s="21"/>
      <c r="AE22" s="21"/>
      <c r="AF22" s="5"/>
      <c r="AG22" s="5"/>
      <c r="AH22" s="5"/>
      <c r="AI22" s="39"/>
      <c r="AJ22" s="39"/>
      <c r="AK22" s="39"/>
      <c r="AL22" s="39"/>
      <c r="AM22" s="39"/>
      <c r="AN22" s="39"/>
      <c r="AO22" s="39"/>
      <c r="AP22" s="39"/>
      <c r="AQ22" s="39"/>
      <c r="AR22" s="39"/>
    </row>
    <row r="23" spans="1:44" ht="12.75" customHeight="1">
      <c r="A23" s="5" t="s">
        <v>24</v>
      </c>
      <c r="B23" s="5">
        <f t="shared" si="2"/>
        <v>0</v>
      </c>
      <c r="C23" s="21"/>
      <c r="D23" s="5"/>
      <c r="E23" s="5"/>
      <c r="F23" s="5"/>
      <c r="G23" s="21"/>
      <c r="H23" s="21"/>
      <c r="I23" s="21"/>
      <c r="J23" s="21"/>
      <c r="K23" s="21"/>
      <c r="L23" s="21"/>
      <c r="M23" s="5"/>
      <c r="N23" s="21"/>
      <c r="O23" s="5"/>
      <c r="P23" s="5"/>
      <c r="Q23" s="5"/>
      <c r="R23" s="21"/>
      <c r="S23" s="21"/>
      <c r="T23" s="21"/>
      <c r="U23" s="21"/>
      <c r="V23" s="21"/>
      <c r="W23" s="5"/>
      <c r="X23" s="21"/>
      <c r="Y23" s="21"/>
      <c r="Z23" s="5"/>
      <c r="AA23" s="21"/>
      <c r="AB23" s="21"/>
      <c r="AC23" s="21"/>
      <c r="AD23" s="21"/>
      <c r="AE23" s="21"/>
      <c r="AF23" s="5"/>
      <c r="AG23" s="5"/>
      <c r="AH23" s="5"/>
      <c r="AI23" s="39"/>
      <c r="AJ23" s="39"/>
      <c r="AK23" s="39"/>
      <c r="AL23" s="39"/>
      <c r="AM23" s="39"/>
      <c r="AN23" s="39"/>
      <c r="AO23" s="39"/>
      <c r="AP23" s="39"/>
      <c r="AQ23" s="39"/>
      <c r="AR23" s="39"/>
    </row>
    <row r="24" spans="1:44" ht="12.75" customHeight="1">
      <c r="A24" s="5" t="s">
        <v>25</v>
      </c>
      <c r="B24" s="5">
        <f t="shared" si="2"/>
        <v>0</v>
      </c>
      <c r="C24" s="21"/>
      <c r="D24" s="5"/>
      <c r="E24" s="5"/>
      <c r="F24" s="5"/>
      <c r="G24" s="21"/>
      <c r="H24" s="21"/>
      <c r="I24" s="21"/>
      <c r="J24" s="21"/>
      <c r="K24" s="21"/>
      <c r="L24" s="21"/>
      <c r="M24" s="5"/>
      <c r="N24" s="21"/>
      <c r="O24" s="5"/>
      <c r="P24" s="5"/>
      <c r="Q24" s="5"/>
      <c r="R24" s="21"/>
      <c r="S24" s="21"/>
      <c r="T24" s="21"/>
      <c r="U24" s="21"/>
      <c r="V24" s="21"/>
      <c r="W24" s="5"/>
      <c r="X24" s="21"/>
      <c r="Y24" s="21"/>
      <c r="Z24" s="5"/>
      <c r="AA24" s="21"/>
      <c r="AB24" s="21"/>
      <c r="AC24" s="21"/>
      <c r="AD24" s="21"/>
      <c r="AE24" s="21"/>
      <c r="AF24" s="5"/>
      <c r="AG24" s="5"/>
      <c r="AH24" s="5"/>
      <c r="AI24" s="39"/>
      <c r="AJ24" s="39"/>
      <c r="AK24" s="39"/>
      <c r="AL24" s="39"/>
      <c r="AM24" s="39"/>
      <c r="AN24" s="39"/>
      <c r="AO24" s="39"/>
      <c r="AP24" s="39"/>
      <c r="AQ24" s="39"/>
      <c r="AR24" s="39"/>
    </row>
    <row r="25" spans="1:44" ht="12.75" customHeight="1">
      <c r="A25" s="17" t="s">
        <v>128</v>
      </c>
      <c r="B25" s="5">
        <f t="shared" si="2"/>
        <v>0</v>
      </c>
      <c r="C25" s="21"/>
      <c r="D25" s="5"/>
      <c r="E25" s="5"/>
      <c r="F25" s="5"/>
      <c r="G25" s="21"/>
      <c r="H25" s="21"/>
      <c r="I25" s="21"/>
      <c r="J25" s="21"/>
      <c r="K25" s="21"/>
      <c r="L25" s="21"/>
      <c r="M25" s="5"/>
      <c r="N25" s="21"/>
      <c r="O25" s="5"/>
      <c r="P25" s="5"/>
      <c r="Q25" s="5"/>
      <c r="R25" s="21"/>
      <c r="S25" s="21"/>
      <c r="T25" s="21"/>
      <c r="U25" s="21"/>
      <c r="V25" s="21"/>
      <c r="W25" s="5"/>
      <c r="X25" s="21"/>
      <c r="Y25" s="21"/>
      <c r="Z25" s="5"/>
      <c r="AA25" s="21"/>
      <c r="AB25" s="21"/>
      <c r="AC25" s="21"/>
      <c r="AD25" s="21"/>
      <c r="AE25" s="21"/>
      <c r="AF25" s="5"/>
      <c r="AG25" s="5"/>
      <c r="AH25" s="5"/>
      <c r="AI25" s="39"/>
      <c r="AJ25" s="39"/>
      <c r="AK25" s="39"/>
      <c r="AL25" s="39"/>
      <c r="AM25" s="39"/>
      <c r="AN25" s="39"/>
      <c r="AO25" s="39"/>
      <c r="AP25" s="39"/>
      <c r="AQ25" s="39"/>
      <c r="AR25" s="39"/>
    </row>
    <row r="26" spans="1:44" ht="12.75" customHeight="1">
      <c r="A26" s="5"/>
      <c r="B26" s="5"/>
      <c r="C26" s="21"/>
      <c r="D26" s="5"/>
      <c r="E26" s="5"/>
      <c r="F26" s="5"/>
      <c r="G26" s="21"/>
      <c r="H26" s="21"/>
      <c r="I26" s="21"/>
      <c r="J26" s="21"/>
      <c r="K26" s="21"/>
      <c r="L26" s="21"/>
      <c r="M26" s="5"/>
      <c r="N26" s="21"/>
      <c r="O26" s="5"/>
      <c r="P26" s="5"/>
      <c r="Q26" s="5"/>
      <c r="R26" s="21"/>
      <c r="S26" s="21"/>
      <c r="T26" s="21"/>
      <c r="U26" s="21"/>
      <c r="V26" s="21"/>
      <c r="W26" s="5"/>
      <c r="X26" s="21"/>
      <c r="Y26" s="21"/>
      <c r="Z26" s="5"/>
      <c r="AA26" s="21"/>
      <c r="AB26" s="21"/>
      <c r="AC26" s="21"/>
      <c r="AD26" s="21"/>
      <c r="AE26" s="21"/>
      <c r="AF26" s="5"/>
      <c r="AG26" s="5"/>
      <c r="AH26" s="5"/>
      <c r="AI26" s="39"/>
      <c r="AJ26" s="39"/>
      <c r="AK26" s="39"/>
      <c r="AL26" s="39"/>
      <c r="AM26" s="39"/>
      <c r="AN26" s="39"/>
      <c r="AO26" s="39"/>
      <c r="AP26" s="39"/>
      <c r="AQ26" s="39"/>
      <c r="AR26" s="39"/>
    </row>
    <row r="27" spans="1:44" ht="12.75" customHeight="1">
      <c r="A27" s="5" t="s">
        <v>27</v>
      </c>
      <c r="B27" s="5">
        <f t="shared" ref="B27:B29" si="3">SUM(C27:AH27)</f>
        <v>87</v>
      </c>
      <c r="C27" s="21"/>
      <c r="D27" s="5"/>
      <c r="E27" s="5"/>
      <c r="F27" s="5"/>
      <c r="G27" s="21">
        <v>24</v>
      </c>
      <c r="H27" s="21"/>
      <c r="I27" s="21">
        <v>7</v>
      </c>
      <c r="J27" s="21"/>
      <c r="K27" s="21">
        <v>2</v>
      </c>
      <c r="L27" s="21">
        <v>13</v>
      </c>
      <c r="M27" s="5"/>
      <c r="N27" s="21">
        <v>5</v>
      </c>
      <c r="O27" s="5"/>
      <c r="P27" s="5"/>
      <c r="Q27" s="5"/>
      <c r="R27" s="21"/>
      <c r="S27" s="21">
        <v>1</v>
      </c>
      <c r="T27" s="21"/>
      <c r="U27" s="21">
        <v>1</v>
      </c>
      <c r="V27" s="21"/>
      <c r="W27" s="5"/>
      <c r="X27" s="21">
        <v>5</v>
      </c>
      <c r="Y27" s="21"/>
      <c r="Z27" s="5"/>
      <c r="AA27" s="21"/>
      <c r="AB27" s="21">
        <v>2</v>
      </c>
      <c r="AC27" s="21">
        <v>22</v>
      </c>
      <c r="AD27" s="21">
        <v>2</v>
      </c>
      <c r="AE27" s="21">
        <v>3</v>
      </c>
      <c r="AF27" s="5"/>
      <c r="AG27" s="5"/>
      <c r="AH27" s="5"/>
      <c r="AI27" s="39"/>
      <c r="AJ27" s="39"/>
      <c r="AK27" s="39"/>
      <c r="AL27" s="39"/>
      <c r="AM27" s="39"/>
      <c r="AN27" s="39"/>
      <c r="AO27" s="39"/>
      <c r="AP27" s="39"/>
      <c r="AQ27" s="39"/>
      <c r="AR27" s="39"/>
    </row>
    <row r="28" spans="1:44" ht="12.75" customHeight="1">
      <c r="A28" s="5" t="s">
        <v>28</v>
      </c>
      <c r="B28" s="5">
        <f t="shared" si="3"/>
        <v>45</v>
      </c>
      <c r="C28" s="21">
        <v>1</v>
      </c>
      <c r="D28" s="5"/>
      <c r="E28" s="5"/>
      <c r="F28" s="5"/>
      <c r="G28" s="21">
        <v>4</v>
      </c>
      <c r="H28" s="21"/>
      <c r="I28" s="21">
        <v>6</v>
      </c>
      <c r="J28" s="21"/>
      <c r="K28" s="21">
        <v>3</v>
      </c>
      <c r="L28" s="21">
        <v>3</v>
      </c>
      <c r="M28" s="5"/>
      <c r="N28" s="21">
        <v>2</v>
      </c>
      <c r="O28" s="5"/>
      <c r="P28" s="5"/>
      <c r="Q28" s="5"/>
      <c r="R28" s="21">
        <v>3</v>
      </c>
      <c r="S28" s="21">
        <v>4</v>
      </c>
      <c r="T28" s="21"/>
      <c r="U28" s="21"/>
      <c r="V28" s="21"/>
      <c r="W28" s="5"/>
      <c r="X28" s="21"/>
      <c r="Y28" s="21"/>
      <c r="Z28" s="5"/>
      <c r="AA28" s="21"/>
      <c r="AB28" s="21">
        <v>16</v>
      </c>
      <c r="AC28" s="21">
        <v>2</v>
      </c>
      <c r="AD28" s="21"/>
      <c r="AE28" s="21">
        <v>1</v>
      </c>
      <c r="AF28" s="5"/>
      <c r="AG28" s="5"/>
      <c r="AH28" s="5"/>
      <c r="AI28" s="39"/>
      <c r="AJ28" s="39"/>
      <c r="AK28" s="39"/>
      <c r="AL28" s="39"/>
      <c r="AM28" s="39"/>
      <c r="AN28" s="39"/>
      <c r="AO28" s="39"/>
      <c r="AP28" s="39"/>
      <c r="AQ28" s="39"/>
      <c r="AR28" s="39"/>
    </row>
    <row r="29" spans="1:44" ht="12.75" customHeight="1">
      <c r="A29" s="5" t="s">
        <v>29</v>
      </c>
      <c r="B29" s="5">
        <f t="shared" si="3"/>
        <v>0</v>
      </c>
      <c r="C29" s="21"/>
      <c r="D29" s="5"/>
      <c r="E29" s="5"/>
      <c r="F29" s="5"/>
      <c r="G29" s="21"/>
      <c r="H29" s="21"/>
      <c r="I29" s="21"/>
      <c r="J29" s="21"/>
      <c r="K29" s="21"/>
      <c r="L29" s="21"/>
      <c r="M29" s="5"/>
      <c r="N29" s="21"/>
      <c r="O29" s="5"/>
      <c r="P29" s="5"/>
      <c r="Q29" s="5"/>
      <c r="R29" s="21"/>
      <c r="S29" s="21"/>
      <c r="T29" s="21"/>
      <c r="U29" s="21"/>
      <c r="V29" s="21"/>
      <c r="W29" s="5"/>
      <c r="X29" s="21"/>
      <c r="Y29" s="21"/>
      <c r="Z29" s="5"/>
      <c r="AA29" s="21"/>
      <c r="AB29" s="21"/>
      <c r="AC29" s="21"/>
      <c r="AD29" s="21"/>
      <c r="AE29" s="21"/>
      <c r="AF29" s="5"/>
      <c r="AG29" s="5"/>
      <c r="AH29" s="5"/>
      <c r="AI29" s="39"/>
      <c r="AJ29" s="39"/>
      <c r="AK29" s="39"/>
      <c r="AL29" s="39"/>
      <c r="AM29" s="39"/>
      <c r="AN29" s="39"/>
      <c r="AO29" s="39"/>
      <c r="AP29" s="39"/>
      <c r="AQ29" s="39"/>
      <c r="AR29" s="39"/>
    </row>
    <row r="30" spans="1:44" ht="12.75" customHeight="1">
      <c r="A30" s="5"/>
      <c r="B30" s="5"/>
      <c r="C30" s="21"/>
      <c r="D30" s="5"/>
      <c r="E30" s="5"/>
      <c r="F30" s="5"/>
      <c r="G30" s="21"/>
      <c r="H30" s="21"/>
      <c r="I30" s="21"/>
      <c r="J30" s="21"/>
      <c r="K30" s="21"/>
      <c r="L30" s="21"/>
      <c r="M30" s="5"/>
      <c r="N30" s="21"/>
      <c r="O30" s="5"/>
      <c r="P30" s="5"/>
      <c r="Q30" s="5"/>
      <c r="R30" s="21"/>
      <c r="S30" s="21"/>
      <c r="T30" s="21"/>
      <c r="U30" s="21"/>
      <c r="V30" s="21"/>
      <c r="W30" s="5"/>
      <c r="X30" s="21"/>
      <c r="Y30" s="21"/>
      <c r="Z30" s="5"/>
      <c r="AA30" s="21"/>
      <c r="AB30" s="21"/>
      <c r="AC30" s="21"/>
      <c r="AD30" s="21"/>
      <c r="AE30" s="21"/>
      <c r="AF30" s="5"/>
      <c r="AG30" s="5"/>
      <c r="AH30" s="5"/>
      <c r="AI30" s="39"/>
      <c r="AJ30" s="39"/>
      <c r="AK30" s="39"/>
      <c r="AL30" s="39"/>
      <c r="AM30" s="39"/>
      <c r="AN30" s="39"/>
      <c r="AO30" s="39"/>
      <c r="AP30" s="39"/>
      <c r="AQ30" s="39"/>
      <c r="AR30" s="39"/>
    </row>
    <row r="31" spans="1:44" ht="12.75" customHeight="1">
      <c r="A31" s="5" t="s">
        <v>30</v>
      </c>
      <c r="B31" s="5">
        <f>SUM(C31:AH31)</f>
        <v>0</v>
      </c>
      <c r="C31" s="21"/>
      <c r="D31" s="5"/>
      <c r="E31" s="5"/>
      <c r="F31" s="5"/>
      <c r="G31" s="21"/>
      <c r="H31" s="21"/>
      <c r="I31" s="21"/>
      <c r="J31" s="21"/>
      <c r="K31" s="21"/>
      <c r="L31" s="21"/>
      <c r="M31" s="5"/>
      <c r="N31" s="21"/>
      <c r="O31" s="5"/>
      <c r="P31" s="5"/>
      <c r="Q31" s="5"/>
      <c r="R31" s="21"/>
      <c r="S31" s="21"/>
      <c r="T31" s="21"/>
      <c r="U31" s="21"/>
      <c r="V31" s="21"/>
      <c r="W31" s="5"/>
      <c r="X31" s="21"/>
      <c r="Y31" s="21"/>
      <c r="Z31" s="5"/>
      <c r="AA31" s="21"/>
      <c r="AB31" s="21"/>
      <c r="AC31" s="21"/>
      <c r="AD31" s="21"/>
      <c r="AE31" s="21"/>
      <c r="AF31" s="5"/>
      <c r="AG31" s="5"/>
      <c r="AH31" s="5"/>
      <c r="AI31" s="39"/>
      <c r="AJ31" s="39"/>
      <c r="AK31" s="39"/>
      <c r="AL31" s="39"/>
      <c r="AM31" s="39"/>
      <c r="AN31" s="39"/>
      <c r="AO31" s="39"/>
      <c r="AP31" s="39"/>
      <c r="AQ31" s="39"/>
      <c r="AR31" s="39"/>
    </row>
    <row r="32" spans="1:44" ht="12.75" customHeight="1">
      <c r="A32" s="5"/>
      <c r="B32" s="5"/>
      <c r="C32" s="21"/>
      <c r="D32" s="5"/>
      <c r="E32" s="5"/>
      <c r="F32" s="5"/>
      <c r="G32" s="21"/>
      <c r="H32" s="21"/>
      <c r="I32" s="21"/>
      <c r="J32" s="21"/>
      <c r="K32" s="21"/>
      <c r="L32" s="21"/>
      <c r="M32" s="5"/>
      <c r="N32" s="21"/>
      <c r="O32" s="5"/>
      <c r="P32" s="5"/>
      <c r="Q32" s="5"/>
      <c r="R32" s="21"/>
      <c r="S32" s="21"/>
      <c r="T32" s="21"/>
      <c r="U32" s="21"/>
      <c r="V32" s="21"/>
      <c r="W32" s="5"/>
      <c r="X32" s="21"/>
      <c r="Y32" s="21"/>
      <c r="Z32" s="5"/>
      <c r="AA32" s="21"/>
      <c r="AB32" s="21"/>
      <c r="AC32" s="21"/>
      <c r="AD32" s="21"/>
      <c r="AE32" s="21"/>
      <c r="AF32" s="5"/>
      <c r="AG32" s="5"/>
      <c r="AH32" s="5"/>
      <c r="AI32" s="39"/>
      <c r="AJ32" s="39"/>
      <c r="AK32" s="39"/>
      <c r="AL32" s="39"/>
      <c r="AM32" s="39"/>
      <c r="AN32" s="39"/>
      <c r="AO32" s="39"/>
      <c r="AP32" s="39"/>
      <c r="AQ32" s="39"/>
      <c r="AR32" s="39"/>
    </row>
    <row r="33" spans="1:44" ht="12.75" customHeight="1">
      <c r="A33" s="5" t="s">
        <v>31</v>
      </c>
      <c r="B33" s="5">
        <f t="shared" ref="B33:B39" si="4">SUM(C33:AH33)</f>
        <v>16</v>
      </c>
      <c r="C33" s="21"/>
      <c r="D33" s="5"/>
      <c r="E33" s="5"/>
      <c r="F33" s="5"/>
      <c r="G33" s="21">
        <v>5</v>
      </c>
      <c r="H33" s="21"/>
      <c r="I33" s="21"/>
      <c r="J33" s="21"/>
      <c r="K33" s="21">
        <v>1</v>
      </c>
      <c r="L33" s="21">
        <v>1</v>
      </c>
      <c r="M33" s="5"/>
      <c r="N33" s="21">
        <v>3</v>
      </c>
      <c r="O33" s="5"/>
      <c r="P33" s="5"/>
      <c r="Q33" s="5"/>
      <c r="R33" s="21"/>
      <c r="S33" s="21">
        <v>4</v>
      </c>
      <c r="T33" s="21"/>
      <c r="U33" s="21"/>
      <c r="V33" s="21"/>
      <c r="W33" s="5"/>
      <c r="X33" s="21"/>
      <c r="Y33" s="21"/>
      <c r="Z33" s="5"/>
      <c r="AA33" s="21"/>
      <c r="AB33" s="21"/>
      <c r="AC33" s="21"/>
      <c r="AD33" s="21"/>
      <c r="AE33" s="21">
        <v>2</v>
      </c>
      <c r="AF33" s="5"/>
      <c r="AG33" s="5"/>
      <c r="AH33" s="5"/>
      <c r="AI33" s="39"/>
      <c r="AJ33" s="39"/>
      <c r="AK33" s="39"/>
      <c r="AL33" s="39"/>
      <c r="AM33" s="39"/>
      <c r="AN33" s="39"/>
      <c r="AO33" s="39"/>
      <c r="AP33" s="39"/>
      <c r="AQ33" s="39"/>
      <c r="AR33" s="39"/>
    </row>
    <row r="34" spans="1:44" ht="12.75" customHeight="1">
      <c r="A34" s="5" t="s">
        <v>32</v>
      </c>
      <c r="B34" s="5">
        <f t="shared" si="4"/>
        <v>0</v>
      </c>
      <c r="C34" s="21"/>
      <c r="D34" s="5"/>
      <c r="E34" s="5"/>
      <c r="F34" s="5"/>
      <c r="G34" s="21"/>
      <c r="H34" s="21"/>
      <c r="I34" s="21"/>
      <c r="J34" s="21"/>
      <c r="K34" s="21"/>
      <c r="L34" s="21"/>
      <c r="M34" s="5"/>
      <c r="N34" s="21"/>
      <c r="O34" s="5"/>
      <c r="P34" s="5"/>
      <c r="Q34" s="5"/>
      <c r="R34" s="21"/>
      <c r="S34" s="21"/>
      <c r="T34" s="21"/>
      <c r="U34" s="21"/>
      <c r="V34" s="21"/>
      <c r="W34" s="5"/>
      <c r="X34" s="21"/>
      <c r="Y34" s="21"/>
      <c r="Z34" s="5"/>
      <c r="AA34" s="21"/>
      <c r="AB34" s="21"/>
      <c r="AC34" s="21"/>
      <c r="AD34" s="21"/>
      <c r="AE34" s="21"/>
      <c r="AF34" s="5"/>
      <c r="AG34" s="5"/>
      <c r="AH34" s="5"/>
      <c r="AI34" s="39"/>
      <c r="AJ34" s="39"/>
      <c r="AK34" s="39"/>
      <c r="AL34" s="39"/>
      <c r="AM34" s="39"/>
      <c r="AN34" s="39"/>
      <c r="AO34" s="39"/>
      <c r="AP34" s="39"/>
      <c r="AQ34" s="39"/>
      <c r="AR34" s="39"/>
    </row>
    <row r="35" spans="1:44" ht="12.75" customHeight="1">
      <c r="A35" s="17" t="s">
        <v>33</v>
      </c>
      <c r="B35" s="5">
        <f t="shared" si="4"/>
        <v>7</v>
      </c>
      <c r="C35" s="21"/>
      <c r="D35" s="5"/>
      <c r="E35" s="5"/>
      <c r="F35" s="5"/>
      <c r="G35" s="21"/>
      <c r="H35" s="21"/>
      <c r="I35" s="21">
        <v>1</v>
      </c>
      <c r="J35" s="21"/>
      <c r="K35" s="21"/>
      <c r="L35" s="21"/>
      <c r="M35" s="5"/>
      <c r="N35" s="21"/>
      <c r="O35" s="5"/>
      <c r="P35" s="5"/>
      <c r="Q35" s="5"/>
      <c r="R35" s="21"/>
      <c r="S35" s="21"/>
      <c r="T35" s="21"/>
      <c r="U35" s="21"/>
      <c r="V35" s="21"/>
      <c r="W35" s="5"/>
      <c r="X35" s="21"/>
      <c r="Y35" s="21"/>
      <c r="Z35" s="5"/>
      <c r="AA35" s="21"/>
      <c r="AB35" s="21">
        <v>6</v>
      </c>
      <c r="AC35" s="21"/>
      <c r="AD35" s="21"/>
      <c r="AE35" s="21"/>
      <c r="AF35" s="5"/>
      <c r="AG35" s="5"/>
      <c r="AH35" s="5"/>
      <c r="AI35" s="39"/>
      <c r="AJ35" s="39"/>
      <c r="AK35" s="39"/>
      <c r="AL35" s="39"/>
      <c r="AM35" s="39"/>
      <c r="AN35" s="39"/>
      <c r="AO35" s="39"/>
      <c r="AP35" s="39"/>
      <c r="AQ35" s="39"/>
      <c r="AR35" s="39"/>
    </row>
    <row r="36" spans="1:44" ht="12.75" customHeight="1">
      <c r="A36" s="5" t="s">
        <v>129</v>
      </c>
      <c r="B36" s="5">
        <f t="shared" si="4"/>
        <v>0</v>
      </c>
      <c r="C36" s="21"/>
      <c r="D36" s="5"/>
      <c r="E36" s="5"/>
      <c r="F36" s="5"/>
      <c r="G36" s="21"/>
      <c r="H36" s="21"/>
      <c r="I36" s="21"/>
      <c r="J36" s="21"/>
      <c r="K36" s="21"/>
      <c r="L36" s="21"/>
      <c r="M36" s="5"/>
      <c r="N36" s="21"/>
      <c r="O36" s="5"/>
      <c r="P36" s="5"/>
      <c r="Q36" s="5"/>
      <c r="R36" s="21"/>
      <c r="S36" s="21"/>
      <c r="T36" s="21"/>
      <c r="U36" s="21"/>
      <c r="V36" s="21"/>
      <c r="W36" s="5"/>
      <c r="X36" s="21"/>
      <c r="Y36" s="21"/>
      <c r="Z36" s="5"/>
      <c r="AA36" s="21"/>
      <c r="AB36" s="21"/>
      <c r="AC36" s="21"/>
      <c r="AD36" s="21"/>
      <c r="AE36" s="21"/>
      <c r="AF36" s="5"/>
      <c r="AG36" s="5"/>
      <c r="AH36" s="5"/>
      <c r="AI36" s="39"/>
      <c r="AJ36" s="39"/>
      <c r="AK36" s="39"/>
      <c r="AL36" s="39"/>
      <c r="AM36" s="39"/>
      <c r="AN36" s="39"/>
      <c r="AO36" s="39"/>
      <c r="AP36" s="39"/>
      <c r="AQ36" s="39"/>
      <c r="AR36" s="39"/>
    </row>
    <row r="37" spans="1:44" ht="12.75" customHeight="1">
      <c r="A37" s="6" t="s">
        <v>35</v>
      </c>
      <c r="B37" s="5">
        <f t="shared" si="4"/>
        <v>0</v>
      </c>
      <c r="C37" s="21"/>
      <c r="D37" s="5"/>
      <c r="E37" s="5"/>
      <c r="F37" s="5"/>
      <c r="G37" s="21"/>
      <c r="H37" s="21"/>
      <c r="I37" s="21"/>
      <c r="J37" s="21"/>
      <c r="K37" s="15"/>
      <c r="L37" s="21"/>
      <c r="M37" s="5"/>
      <c r="N37" s="21"/>
      <c r="O37" s="5"/>
      <c r="P37" s="5"/>
      <c r="Q37" s="5"/>
      <c r="R37" s="21"/>
      <c r="S37" s="21"/>
      <c r="T37" s="21"/>
      <c r="U37" s="21"/>
      <c r="V37" s="21"/>
      <c r="W37" s="5"/>
      <c r="X37" s="21"/>
      <c r="Y37" s="21"/>
      <c r="Z37" s="5"/>
      <c r="AA37" s="21"/>
      <c r="AB37" s="21"/>
      <c r="AC37" s="21"/>
      <c r="AD37" s="21"/>
      <c r="AE37" s="21"/>
      <c r="AF37" s="5"/>
      <c r="AG37" s="5"/>
      <c r="AH37" s="5"/>
      <c r="AI37" s="39"/>
      <c r="AJ37" s="39"/>
      <c r="AK37" s="39"/>
      <c r="AL37" s="39"/>
      <c r="AM37" s="39"/>
      <c r="AN37" s="39"/>
      <c r="AO37" s="39"/>
      <c r="AP37" s="39"/>
      <c r="AQ37" s="39"/>
      <c r="AR37" s="39"/>
    </row>
    <row r="38" spans="1:44" ht="12.75" customHeight="1">
      <c r="A38" s="6" t="s">
        <v>36</v>
      </c>
      <c r="B38" s="5">
        <f t="shared" si="4"/>
        <v>1</v>
      </c>
      <c r="C38" s="21"/>
      <c r="D38" s="5"/>
      <c r="E38" s="5"/>
      <c r="F38" s="5"/>
      <c r="G38" s="21"/>
      <c r="H38" s="21"/>
      <c r="I38" s="21"/>
      <c r="J38" s="21"/>
      <c r="K38" s="21">
        <v>1</v>
      </c>
      <c r="L38" s="21"/>
      <c r="M38" s="5"/>
      <c r="N38" s="21"/>
      <c r="O38" s="5"/>
      <c r="P38" s="5"/>
      <c r="Q38" s="5"/>
      <c r="R38" s="21"/>
      <c r="S38" s="21"/>
      <c r="T38" s="21"/>
      <c r="U38" s="21"/>
      <c r="V38" s="21"/>
      <c r="W38" s="5"/>
      <c r="X38" s="21"/>
      <c r="Y38" s="21"/>
      <c r="Z38" s="5"/>
      <c r="AA38" s="21"/>
      <c r="AB38" s="21"/>
      <c r="AC38" s="21"/>
      <c r="AD38" s="21"/>
      <c r="AE38" s="21"/>
      <c r="AF38" s="5"/>
      <c r="AG38" s="5"/>
      <c r="AH38" s="5"/>
      <c r="AI38" s="39"/>
      <c r="AJ38" s="39"/>
      <c r="AK38" s="39"/>
      <c r="AL38" s="39"/>
      <c r="AM38" s="39"/>
      <c r="AN38" s="39"/>
      <c r="AO38" s="39"/>
      <c r="AP38" s="39"/>
      <c r="AQ38" s="39"/>
      <c r="AR38" s="39"/>
    </row>
    <row r="39" spans="1:44" ht="12.75" customHeight="1">
      <c r="A39" s="17" t="s">
        <v>37</v>
      </c>
      <c r="B39" s="5">
        <f t="shared" si="4"/>
        <v>0</v>
      </c>
      <c r="C39" s="21"/>
      <c r="D39" s="5"/>
      <c r="E39" s="5"/>
      <c r="F39" s="5"/>
      <c r="G39" s="21"/>
      <c r="H39" s="21"/>
      <c r="I39" s="21"/>
      <c r="J39" s="21"/>
      <c r="K39" s="21"/>
      <c r="L39" s="21"/>
      <c r="M39" s="5"/>
      <c r="N39" s="21"/>
      <c r="O39" s="5"/>
      <c r="P39" s="5"/>
      <c r="Q39" s="5"/>
      <c r="R39" s="21"/>
      <c r="S39" s="21"/>
      <c r="T39" s="21"/>
      <c r="U39" s="21"/>
      <c r="V39" s="21"/>
      <c r="W39" s="5"/>
      <c r="X39" s="21"/>
      <c r="Y39" s="21"/>
      <c r="Z39" s="5"/>
      <c r="AA39" s="21"/>
      <c r="AB39" s="21"/>
      <c r="AC39" s="21"/>
      <c r="AD39" s="21"/>
      <c r="AE39" s="21"/>
      <c r="AF39" s="5"/>
      <c r="AG39" s="5"/>
      <c r="AH39" s="5"/>
      <c r="AI39" s="39"/>
      <c r="AJ39" s="39"/>
      <c r="AK39" s="39"/>
      <c r="AL39" s="39"/>
      <c r="AM39" s="39"/>
      <c r="AN39" s="39"/>
      <c r="AO39" s="39"/>
      <c r="AP39" s="39"/>
      <c r="AQ39" s="39"/>
      <c r="AR39" s="39"/>
    </row>
    <row r="40" spans="1:44" ht="12.75" customHeight="1">
      <c r="A40" s="5"/>
      <c r="B40" s="5"/>
      <c r="C40" s="21"/>
      <c r="D40" s="5"/>
      <c r="E40" s="5"/>
      <c r="F40" s="5"/>
      <c r="G40" s="21"/>
      <c r="H40" s="21"/>
      <c r="I40" s="21"/>
      <c r="J40" s="21"/>
      <c r="K40" s="21"/>
      <c r="L40" s="21"/>
      <c r="M40" s="5"/>
      <c r="N40" s="21"/>
      <c r="O40" s="5"/>
      <c r="P40" s="5"/>
      <c r="Q40" s="5"/>
      <c r="R40" s="21"/>
      <c r="S40" s="21"/>
      <c r="T40" s="21"/>
      <c r="U40" s="21"/>
      <c r="V40" s="21"/>
      <c r="W40" s="5"/>
      <c r="X40" s="21"/>
      <c r="Y40" s="21"/>
      <c r="Z40" s="5"/>
      <c r="AA40" s="21"/>
      <c r="AB40" s="21"/>
      <c r="AC40" s="21"/>
      <c r="AD40" s="21"/>
      <c r="AE40" s="21"/>
      <c r="AF40" s="5"/>
      <c r="AG40" s="5"/>
      <c r="AH40" s="5"/>
      <c r="AI40" s="39"/>
      <c r="AJ40" s="39"/>
      <c r="AK40" s="39"/>
      <c r="AL40" s="39"/>
      <c r="AM40" s="39"/>
      <c r="AN40" s="39"/>
      <c r="AO40" s="39"/>
      <c r="AP40" s="39"/>
      <c r="AQ40" s="39"/>
      <c r="AR40" s="39"/>
    </row>
    <row r="41" spans="1:44" ht="12.75" customHeight="1">
      <c r="A41" s="5" t="s">
        <v>38</v>
      </c>
      <c r="B41" s="5">
        <f t="shared" ref="B41:B45" si="5">SUM(C41:AH41)</f>
        <v>16</v>
      </c>
      <c r="C41" s="21"/>
      <c r="D41" s="5"/>
      <c r="E41" s="5"/>
      <c r="F41" s="5"/>
      <c r="G41" s="21"/>
      <c r="H41" s="21"/>
      <c r="I41" s="21">
        <v>6</v>
      </c>
      <c r="J41" s="21"/>
      <c r="K41" s="21"/>
      <c r="L41" s="21"/>
      <c r="M41" s="5"/>
      <c r="N41" s="21">
        <v>3</v>
      </c>
      <c r="O41" s="5"/>
      <c r="P41" s="5"/>
      <c r="Q41" s="5"/>
      <c r="R41" s="21"/>
      <c r="S41" s="21"/>
      <c r="T41" s="21">
        <v>2</v>
      </c>
      <c r="U41" s="21"/>
      <c r="V41" s="21"/>
      <c r="W41" s="5"/>
      <c r="X41" s="21"/>
      <c r="Y41" s="21"/>
      <c r="Z41" s="5"/>
      <c r="AA41" s="21"/>
      <c r="AB41" s="21"/>
      <c r="AC41" s="21">
        <v>5</v>
      </c>
      <c r="AD41" s="21"/>
      <c r="AE41" s="21"/>
      <c r="AF41" s="5"/>
      <c r="AG41" s="5"/>
      <c r="AH41" s="5"/>
      <c r="AI41" s="39"/>
      <c r="AJ41" s="39"/>
      <c r="AK41" s="39"/>
      <c r="AL41" s="39"/>
      <c r="AM41" s="39"/>
      <c r="AN41" s="39"/>
      <c r="AO41" s="39"/>
      <c r="AP41" s="39"/>
      <c r="AQ41" s="39"/>
      <c r="AR41" s="39"/>
    </row>
    <row r="42" spans="1:44" ht="12.75" customHeight="1">
      <c r="A42" s="5" t="s">
        <v>39</v>
      </c>
      <c r="B42" s="5">
        <f t="shared" si="5"/>
        <v>23</v>
      </c>
      <c r="C42" s="21"/>
      <c r="D42" s="5"/>
      <c r="E42" s="5"/>
      <c r="F42" s="5"/>
      <c r="G42" s="21">
        <v>4</v>
      </c>
      <c r="H42" s="21"/>
      <c r="I42" s="21"/>
      <c r="J42" s="21"/>
      <c r="K42" s="21">
        <v>2</v>
      </c>
      <c r="L42" s="21"/>
      <c r="M42" s="5"/>
      <c r="N42" s="21"/>
      <c r="O42" s="5"/>
      <c r="P42" s="5"/>
      <c r="Q42" s="5"/>
      <c r="R42" s="21">
        <v>1</v>
      </c>
      <c r="S42" s="21"/>
      <c r="T42" s="21"/>
      <c r="U42" s="21"/>
      <c r="V42" s="21"/>
      <c r="W42" s="5"/>
      <c r="X42" s="21"/>
      <c r="Y42" s="21"/>
      <c r="Z42" s="5"/>
      <c r="AA42" s="21"/>
      <c r="AB42" s="21"/>
      <c r="AC42" s="21">
        <v>2</v>
      </c>
      <c r="AD42" s="21">
        <v>12</v>
      </c>
      <c r="AE42" s="21">
        <v>2</v>
      </c>
      <c r="AF42" s="5"/>
      <c r="AG42" s="5"/>
      <c r="AH42" s="5"/>
      <c r="AI42" s="39"/>
      <c r="AJ42" s="39"/>
      <c r="AK42" s="39"/>
      <c r="AL42" s="39"/>
      <c r="AM42" s="39"/>
      <c r="AN42" s="39"/>
      <c r="AO42" s="39"/>
      <c r="AP42" s="39"/>
      <c r="AQ42" s="39"/>
      <c r="AR42" s="39"/>
    </row>
    <row r="43" spans="1:44" ht="12.75" customHeight="1">
      <c r="A43" s="5" t="s">
        <v>40</v>
      </c>
      <c r="B43" s="5">
        <f t="shared" si="5"/>
        <v>0</v>
      </c>
      <c r="C43" s="21"/>
      <c r="D43" s="5"/>
      <c r="E43" s="5"/>
      <c r="F43" s="5"/>
      <c r="G43" s="21"/>
      <c r="H43" s="21"/>
      <c r="I43" s="21"/>
      <c r="J43" s="21"/>
      <c r="K43" s="21"/>
      <c r="L43" s="21"/>
      <c r="M43" s="5"/>
      <c r="N43" s="21"/>
      <c r="O43" s="5"/>
      <c r="P43" s="5"/>
      <c r="Q43" s="5"/>
      <c r="R43" s="21"/>
      <c r="S43" s="21"/>
      <c r="T43" s="21"/>
      <c r="U43" s="21"/>
      <c r="V43" s="21"/>
      <c r="W43" s="5"/>
      <c r="X43" s="21"/>
      <c r="Y43" s="21"/>
      <c r="Z43" s="5"/>
      <c r="AA43" s="21"/>
      <c r="AB43" s="21"/>
      <c r="AC43" s="21"/>
      <c r="AD43" s="21"/>
      <c r="AE43" s="21"/>
      <c r="AF43" s="5"/>
      <c r="AG43" s="5"/>
      <c r="AH43" s="5"/>
      <c r="AI43" s="39"/>
      <c r="AJ43" s="39"/>
      <c r="AK43" s="39"/>
      <c r="AL43" s="39"/>
      <c r="AM43" s="39"/>
      <c r="AN43" s="39"/>
      <c r="AO43" s="39"/>
      <c r="AP43" s="39"/>
      <c r="AQ43" s="39"/>
      <c r="AR43" s="39"/>
    </row>
    <row r="44" spans="1:44" ht="12.75" customHeight="1">
      <c r="A44" s="5" t="s">
        <v>41</v>
      </c>
      <c r="B44" s="5">
        <f t="shared" si="5"/>
        <v>0</v>
      </c>
      <c r="C44" s="21"/>
      <c r="D44" s="5"/>
      <c r="E44" s="5"/>
      <c r="F44" s="5"/>
      <c r="G44" s="21"/>
      <c r="H44" s="21"/>
      <c r="I44" s="21"/>
      <c r="J44" s="21"/>
      <c r="K44" s="21"/>
      <c r="L44" s="21"/>
      <c r="M44" s="5"/>
      <c r="N44" s="21"/>
      <c r="O44" s="5"/>
      <c r="P44" s="5"/>
      <c r="Q44" s="5"/>
      <c r="R44" s="21"/>
      <c r="S44" s="21"/>
      <c r="T44" s="21"/>
      <c r="U44" s="21"/>
      <c r="V44" s="21"/>
      <c r="W44" s="5"/>
      <c r="X44" s="21"/>
      <c r="Y44" s="21"/>
      <c r="Z44" s="5"/>
      <c r="AA44" s="21"/>
      <c r="AB44" s="21"/>
      <c r="AC44" s="21"/>
      <c r="AD44" s="21"/>
      <c r="AE44" s="21"/>
      <c r="AF44" s="5"/>
      <c r="AG44" s="5"/>
      <c r="AH44" s="5"/>
      <c r="AI44" s="39"/>
      <c r="AJ44" s="39"/>
      <c r="AK44" s="39"/>
      <c r="AL44" s="39"/>
      <c r="AM44" s="39"/>
      <c r="AN44" s="39"/>
      <c r="AO44" s="39"/>
      <c r="AP44" s="39"/>
      <c r="AQ44" s="39"/>
      <c r="AR44" s="39"/>
    </row>
    <row r="45" spans="1:44" ht="12.75" customHeight="1">
      <c r="A45" s="17" t="s">
        <v>42</v>
      </c>
      <c r="B45" s="5">
        <f t="shared" si="5"/>
        <v>2</v>
      </c>
      <c r="C45" s="21"/>
      <c r="D45" s="5"/>
      <c r="E45" s="5"/>
      <c r="F45" s="5"/>
      <c r="G45" s="21"/>
      <c r="H45" s="21"/>
      <c r="I45" s="21">
        <v>2</v>
      </c>
      <c r="J45" s="21"/>
      <c r="K45" s="21"/>
      <c r="L45" s="21"/>
      <c r="M45" s="5"/>
      <c r="N45" s="21"/>
      <c r="O45" s="5"/>
      <c r="P45" s="5"/>
      <c r="Q45" s="5"/>
      <c r="R45" s="21"/>
      <c r="S45" s="21"/>
      <c r="T45" s="21"/>
      <c r="U45" s="21"/>
      <c r="V45" s="21"/>
      <c r="W45" s="5"/>
      <c r="X45" s="21"/>
      <c r="Y45" s="21"/>
      <c r="Z45" s="5"/>
      <c r="AA45" s="21"/>
      <c r="AB45" s="21"/>
      <c r="AC45" s="21"/>
      <c r="AD45" s="21"/>
      <c r="AE45" s="21"/>
      <c r="AF45" s="5"/>
      <c r="AG45" s="5"/>
      <c r="AH45" s="5"/>
      <c r="AI45" s="39"/>
      <c r="AJ45" s="39"/>
      <c r="AK45" s="39"/>
      <c r="AL45" s="39"/>
      <c r="AM45" s="39"/>
      <c r="AN45" s="39"/>
      <c r="AO45" s="39"/>
      <c r="AP45" s="39"/>
      <c r="AQ45" s="39"/>
      <c r="AR45" s="39"/>
    </row>
    <row r="46" spans="1:44" ht="12.75" customHeight="1">
      <c r="A46" s="5"/>
      <c r="B46" s="5"/>
      <c r="C46" s="21"/>
      <c r="D46" s="5"/>
      <c r="E46" s="5"/>
      <c r="F46" s="5"/>
      <c r="G46" s="21"/>
      <c r="H46" s="21"/>
      <c r="I46" s="21"/>
      <c r="J46" s="21"/>
      <c r="K46" s="21"/>
      <c r="L46" s="21"/>
      <c r="M46" s="5"/>
      <c r="N46" s="21"/>
      <c r="O46" s="5"/>
      <c r="P46" s="5"/>
      <c r="Q46" s="5"/>
      <c r="R46" s="21"/>
      <c r="S46" s="21"/>
      <c r="T46" s="21"/>
      <c r="U46" s="21"/>
      <c r="V46" s="21"/>
      <c r="W46" s="5"/>
      <c r="X46" s="21"/>
      <c r="Y46" s="21"/>
      <c r="Z46" s="5"/>
      <c r="AA46" s="21"/>
      <c r="AB46" s="21"/>
      <c r="AC46" s="21"/>
      <c r="AD46" s="21"/>
      <c r="AE46" s="21"/>
      <c r="AF46" s="5"/>
      <c r="AG46" s="5"/>
      <c r="AH46" s="5"/>
      <c r="AI46" s="39"/>
      <c r="AJ46" s="39"/>
      <c r="AK46" s="39"/>
      <c r="AL46" s="39"/>
      <c r="AM46" s="39"/>
      <c r="AN46" s="39"/>
      <c r="AO46" s="39"/>
      <c r="AP46" s="39"/>
      <c r="AQ46" s="39"/>
      <c r="AR46" s="39"/>
    </row>
    <row r="47" spans="1:44" ht="12.75" customHeight="1">
      <c r="A47" s="5" t="s">
        <v>43</v>
      </c>
      <c r="B47" s="5">
        <f t="shared" ref="B47:B56" si="6">SUM(C47:AH47)</f>
        <v>6</v>
      </c>
      <c r="C47" s="21"/>
      <c r="D47" s="5"/>
      <c r="E47" s="5"/>
      <c r="F47" s="5"/>
      <c r="G47" s="21">
        <v>1</v>
      </c>
      <c r="H47" s="21"/>
      <c r="I47" s="21"/>
      <c r="J47" s="21"/>
      <c r="K47" s="21"/>
      <c r="L47" s="21"/>
      <c r="M47" s="5"/>
      <c r="N47" s="21"/>
      <c r="O47" s="5"/>
      <c r="P47" s="5"/>
      <c r="Q47" s="5"/>
      <c r="R47" s="21"/>
      <c r="S47" s="21">
        <v>2</v>
      </c>
      <c r="T47" s="21"/>
      <c r="U47" s="21"/>
      <c r="V47" s="21"/>
      <c r="W47" s="5"/>
      <c r="X47" s="21"/>
      <c r="Y47" s="21"/>
      <c r="Z47" s="5"/>
      <c r="AA47" s="21">
        <v>1</v>
      </c>
      <c r="AB47" s="21"/>
      <c r="AC47" s="21">
        <v>2</v>
      </c>
      <c r="AD47" s="21"/>
      <c r="AE47" s="21"/>
      <c r="AF47" s="5"/>
      <c r="AG47" s="5"/>
      <c r="AH47" s="5"/>
      <c r="AI47" s="39"/>
      <c r="AJ47" s="39"/>
      <c r="AK47" s="39"/>
      <c r="AL47" s="39"/>
      <c r="AM47" s="39"/>
      <c r="AN47" s="39"/>
      <c r="AO47" s="39"/>
      <c r="AP47" s="39"/>
      <c r="AQ47" s="39"/>
      <c r="AR47" s="39"/>
    </row>
    <row r="48" spans="1:44" ht="12.75" customHeight="1">
      <c r="A48" s="5" t="s">
        <v>44</v>
      </c>
      <c r="B48" s="5">
        <f t="shared" si="6"/>
        <v>11</v>
      </c>
      <c r="C48" s="21"/>
      <c r="D48" s="5"/>
      <c r="E48" s="5"/>
      <c r="F48" s="5"/>
      <c r="G48" s="21">
        <v>2</v>
      </c>
      <c r="H48" s="21"/>
      <c r="I48" s="21"/>
      <c r="J48" s="21"/>
      <c r="K48" s="21"/>
      <c r="L48" s="21"/>
      <c r="M48" s="5"/>
      <c r="N48" s="21"/>
      <c r="O48" s="5"/>
      <c r="P48" s="5"/>
      <c r="Q48" s="5"/>
      <c r="R48" s="21"/>
      <c r="S48" s="21">
        <v>4</v>
      </c>
      <c r="T48" s="21"/>
      <c r="U48" s="21"/>
      <c r="V48" s="21"/>
      <c r="W48" s="5"/>
      <c r="X48" s="21"/>
      <c r="Y48" s="21"/>
      <c r="Z48" s="5"/>
      <c r="AA48" s="21">
        <v>1</v>
      </c>
      <c r="AB48" s="21">
        <v>3</v>
      </c>
      <c r="AC48" s="21"/>
      <c r="AD48" s="21"/>
      <c r="AE48" s="21">
        <v>1</v>
      </c>
      <c r="AF48" s="5"/>
      <c r="AG48" s="5"/>
      <c r="AH48" s="5"/>
      <c r="AI48" s="39"/>
      <c r="AJ48" s="39"/>
      <c r="AK48" s="39"/>
      <c r="AL48" s="39"/>
      <c r="AM48" s="39"/>
      <c r="AN48" s="39"/>
      <c r="AO48" s="39"/>
      <c r="AP48" s="39"/>
      <c r="AQ48" s="39"/>
      <c r="AR48" s="39"/>
    </row>
    <row r="49" spans="1:44" ht="12.75" customHeight="1">
      <c r="A49" s="5" t="s">
        <v>45</v>
      </c>
      <c r="B49" s="5">
        <f t="shared" si="6"/>
        <v>3</v>
      </c>
      <c r="C49" s="21"/>
      <c r="D49" s="5"/>
      <c r="E49" s="5"/>
      <c r="F49" s="5"/>
      <c r="G49" s="21">
        <v>3</v>
      </c>
      <c r="H49" s="21"/>
      <c r="I49" s="21"/>
      <c r="J49" s="21"/>
      <c r="K49" s="21"/>
      <c r="L49" s="21"/>
      <c r="M49" s="5"/>
      <c r="N49" s="21"/>
      <c r="O49" s="5"/>
      <c r="P49" s="5"/>
      <c r="Q49" s="5"/>
      <c r="R49" s="21"/>
      <c r="S49" s="21"/>
      <c r="T49" s="21"/>
      <c r="U49" s="21"/>
      <c r="V49" s="21"/>
      <c r="W49" s="5"/>
      <c r="X49" s="21"/>
      <c r="Y49" s="21"/>
      <c r="Z49" s="5"/>
      <c r="AA49" s="21"/>
      <c r="AB49" s="21"/>
      <c r="AC49" s="21"/>
      <c r="AD49" s="21"/>
      <c r="AE49" s="21"/>
      <c r="AF49" s="5"/>
      <c r="AG49" s="5"/>
      <c r="AH49" s="5"/>
      <c r="AI49" s="39"/>
      <c r="AJ49" s="39"/>
      <c r="AK49" s="39"/>
      <c r="AL49" s="39"/>
      <c r="AM49" s="39"/>
      <c r="AN49" s="39"/>
      <c r="AO49" s="39"/>
      <c r="AP49" s="39"/>
      <c r="AQ49" s="39"/>
      <c r="AR49" s="39"/>
    </row>
    <row r="50" spans="1:44" ht="12.75" customHeight="1">
      <c r="A50" s="17" t="s">
        <v>131</v>
      </c>
      <c r="B50" s="5">
        <f t="shared" si="6"/>
        <v>4</v>
      </c>
      <c r="C50" s="21"/>
      <c r="D50" s="5"/>
      <c r="E50" s="5"/>
      <c r="F50" s="5"/>
      <c r="G50" s="21"/>
      <c r="H50" s="21"/>
      <c r="I50" s="21"/>
      <c r="J50" s="21"/>
      <c r="K50" s="21"/>
      <c r="L50" s="21">
        <v>3</v>
      </c>
      <c r="M50" s="5"/>
      <c r="N50" s="21"/>
      <c r="O50" s="5"/>
      <c r="P50" s="5"/>
      <c r="Q50" s="5"/>
      <c r="R50" s="21"/>
      <c r="S50" s="21">
        <v>1</v>
      </c>
      <c r="T50" s="21"/>
      <c r="U50" s="21"/>
      <c r="V50" s="21"/>
      <c r="W50" s="5"/>
      <c r="X50" s="21"/>
      <c r="Y50" s="21"/>
      <c r="Z50" s="5"/>
      <c r="AA50" s="21"/>
      <c r="AB50" s="21"/>
      <c r="AC50" s="21"/>
      <c r="AD50" s="21"/>
      <c r="AE50" s="21"/>
      <c r="AF50" s="5"/>
      <c r="AG50" s="5"/>
      <c r="AH50" s="5"/>
      <c r="AI50" s="39"/>
      <c r="AJ50" s="39"/>
      <c r="AK50" s="39"/>
      <c r="AL50" s="39"/>
      <c r="AM50" s="39"/>
      <c r="AN50" s="39"/>
      <c r="AO50" s="39"/>
      <c r="AP50" s="39"/>
      <c r="AQ50" s="39"/>
      <c r="AR50" s="39"/>
    </row>
    <row r="51" spans="1:44" ht="12.75" customHeight="1">
      <c r="A51" s="5" t="s">
        <v>47</v>
      </c>
      <c r="B51" s="5">
        <f t="shared" si="6"/>
        <v>0</v>
      </c>
      <c r="C51" s="21"/>
      <c r="D51" s="5"/>
      <c r="E51" s="5"/>
      <c r="F51" s="5"/>
      <c r="G51" s="21"/>
      <c r="H51" s="21"/>
      <c r="I51" s="21"/>
      <c r="J51" s="21"/>
      <c r="K51" s="21"/>
      <c r="L51" s="21"/>
      <c r="M51" s="5"/>
      <c r="N51" s="21"/>
      <c r="O51" s="5"/>
      <c r="P51" s="5"/>
      <c r="Q51" s="5"/>
      <c r="R51" s="21"/>
      <c r="S51" s="21"/>
      <c r="T51" s="21"/>
      <c r="U51" s="21"/>
      <c r="V51" s="21"/>
      <c r="W51" s="5"/>
      <c r="X51" s="21"/>
      <c r="Y51" s="21"/>
      <c r="Z51" s="5"/>
      <c r="AA51" s="21"/>
      <c r="AB51" s="21"/>
      <c r="AC51" s="21"/>
      <c r="AD51" s="21"/>
      <c r="AE51" s="21"/>
      <c r="AF51" s="5"/>
      <c r="AG51" s="5"/>
      <c r="AH51" s="5"/>
      <c r="AI51" s="39"/>
      <c r="AJ51" s="39"/>
      <c r="AK51" s="39"/>
      <c r="AL51" s="39"/>
      <c r="AM51" s="39"/>
      <c r="AN51" s="39"/>
      <c r="AO51" s="39"/>
      <c r="AP51" s="39"/>
      <c r="AQ51" s="39"/>
      <c r="AR51" s="39"/>
    </row>
    <row r="52" spans="1:44" ht="12.75" customHeight="1">
      <c r="A52" s="5" t="s">
        <v>48</v>
      </c>
      <c r="B52" s="5">
        <f t="shared" si="6"/>
        <v>0</v>
      </c>
      <c r="C52" s="21"/>
      <c r="D52" s="5"/>
      <c r="E52" s="5"/>
      <c r="F52" s="5"/>
      <c r="G52" s="21"/>
      <c r="H52" s="21"/>
      <c r="I52" s="21"/>
      <c r="J52" s="21"/>
      <c r="K52" s="21"/>
      <c r="L52" s="21"/>
      <c r="M52" s="5"/>
      <c r="N52" s="21"/>
      <c r="O52" s="5"/>
      <c r="P52" s="5"/>
      <c r="Q52" s="5"/>
      <c r="R52" s="21"/>
      <c r="S52" s="21"/>
      <c r="T52" s="21"/>
      <c r="U52" s="21"/>
      <c r="V52" s="21"/>
      <c r="W52" s="5"/>
      <c r="X52" s="21"/>
      <c r="Y52" s="21"/>
      <c r="Z52" s="5"/>
      <c r="AA52" s="21"/>
      <c r="AB52" s="21"/>
      <c r="AC52" s="21"/>
      <c r="AD52" s="21"/>
      <c r="AE52" s="21"/>
      <c r="AF52" s="5"/>
      <c r="AG52" s="5"/>
      <c r="AH52" s="5"/>
      <c r="AI52" s="39"/>
      <c r="AJ52" s="39"/>
      <c r="AK52" s="39"/>
      <c r="AL52" s="39"/>
      <c r="AM52" s="39"/>
      <c r="AN52" s="39"/>
      <c r="AO52" s="39"/>
      <c r="AP52" s="39"/>
      <c r="AQ52" s="39"/>
      <c r="AR52" s="39"/>
    </row>
    <row r="53" spans="1:44" ht="12.75" customHeight="1">
      <c r="A53" s="5" t="s">
        <v>49</v>
      </c>
      <c r="B53" s="5">
        <f t="shared" si="6"/>
        <v>2</v>
      </c>
      <c r="C53" s="21"/>
      <c r="D53" s="5"/>
      <c r="E53" s="5"/>
      <c r="F53" s="5"/>
      <c r="G53" s="21"/>
      <c r="H53" s="21"/>
      <c r="I53" s="21"/>
      <c r="J53" s="21"/>
      <c r="K53" s="21">
        <v>1</v>
      </c>
      <c r="L53" s="21">
        <v>1</v>
      </c>
      <c r="M53" s="5"/>
      <c r="N53" s="21"/>
      <c r="O53" s="5"/>
      <c r="P53" s="5"/>
      <c r="Q53" s="5"/>
      <c r="R53" s="21"/>
      <c r="S53" s="21"/>
      <c r="T53" s="21"/>
      <c r="U53" s="21"/>
      <c r="V53" s="21"/>
      <c r="W53" s="5"/>
      <c r="X53" s="21"/>
      <c r="Y53" s="21"/>
      <c r="Z53" s="5"/>
      <c r="AA53" s="21"/>
      <c r="AB53" s="21"/>
      <c r="AC53" s="21"/>
      <c r="AD53" s="21"/>
      <c r="AE53" s="21"/>
      <c r="AF53" s="5"/>
      <c r="AG53" s="5"/>
      <c r="AH53" s="5"/>
      <c r="AI53" s="39"/>
      <c r="AJ53" s="39"/>
      <c r="AK53" s="39"/>
      <c r="AL53" s="39"/>
      <c r="AM53" s="39"/>
      <c r="AN53" s="39"/>
      <c r="AO53" s="39"/>
      <c r="AP53" s="39"/>
      <c r="AQ53" s="39"/>
      <c r="AR53" s="39"/>
    </row>
    <row r="54" spans="1:44" ht="12.75" customHeight="1">
      <c r="A54" s="5" t="s">
        <v>50</v>
      </c>
      <c r="B54" s="5">
        <f t="shared" si="6"/>
        <v>105</v>
      </c>
      <c r="C54" s="21"/>
      <c r="D54" s="5"/>
      <c r="E54" s="5"/>
      <c r="F54" s="5"/>
      <c r="G54" s="21">
        <v>2</v>
      </c>
      <c r="H54" s="21"/>
      <c r="I54" s="21"/>
      <c r="J54" s="21"/>
      <c r="K54" s="21">
        <v>1</v>
      </c>
      <c r="L54" s="21"/>
      <c r="M54" s="5"/>
      <c r="N54" s="21">
        <v>1</v>
      </c>
      <c r="O54" s="5"/>
      <c r="P54" s="5"/>
      <c r="Q54" s="5"/>
      <c r="R54" s="21"/>
      <c r="S54" s="21"/>
      <c r="T54" s="21"/>
      <c r="U54" s="21"/>
      <c r="V54" s="21"/>
      <c r="W54" s="5"/>
      <c r="X54" s="21"/>
      <c r="Y54" s="21"/>
      <c r="Z54" s="5"/>
      <c r="AA54" s="21">
        <v>24</v>
      </c>
      <c r="AB54" s="21"/>
      <c r="AC54" s="21">
        <v>75</v>
      </c>
      <c r="AD54" s="21">
        <v>2</v>
      </c>
      <c r="AE54" s="21"/>
      <c r="AF54" s="5"/>
      <c r="AG54" s="5"/>
      <c r="AH54" s="5"/>
      <c r="AI54" s="39"/>
      <c r="AJ54" s="39"/>
      <c r="AK54" s="39"/>
      <c r="AL54" s="39"/>
      <c r="AM54" s="39"/>
      <c r="AN54" s="39"/>
      <c r="AO54" s="39"/>
      <c r="AP54" s="39"/>
      <c r="AQ54" s="39"/>
      <c r="AR54" s="39"/>
    </row>
    <row r="55" spans="1:44" ht="12.75" customHeight="1">
      <c r="A55" s="5" t="s">
        <v>51</v>
      </c>
      <c r="B55" s="5">
        <f t="shared" si="6"/>
        <v>27</v>
      </c>
      <c r="C55" s="21"/>
      <c r="D55" s="5"/>
      <c r="E55" s="5"/>
      <c r="F55" s="5"/>
      <c r="G55" s="21">
        <v>3</v>
      </c>
      <c r="H55" s="21"/>
      <c r="I55" s="21">
        <v>1</v>
      </c>
      <c r="J55" s="21"/>
      <c r="K55" s="21">
        <v>2</v>
      </c>
      <c r="L55" s="21">
        <v>3</v>
      </c>
      <c r="M55" s="5"/>
      <c r="N55" s="21"/>
      <c r="O55" s="5"/>
      <c r="P55" s="5"/>
      <c r="Q55" s="5"/>
      <c r="R55" s="21"/>
      <c r="S55" s="21">
        <v>2</v>
      </c>
      <c r="T55" s="21">
        <v>1</v>
      </c>
      <c r="U55" s="21"/>
      <c r="V55" s="21"/>
      <c r="W55" s="5"/>
      <c r="X55" s="21"/>
      <c r="Y55" s="21"/>
      <c r="Z55" s="5"/>
      <c r="AA55" s="21">
        <v>9</v>
      </c>
      <c r="AB55" s="21">
        <v>3</v>
      </c>
      <c r="AC55" s="21">
        <v>3</v>
      </c>
      <c r="AD55" s="21"/>
      <c r="AE55" s="21"/>
      <c r="AF55" s="5"/>
      <c r="AG55" s="5"/>
      <c r="AH55" s="5"/>
      <c r="AI55" s="39"/>
      <c r="AJ55" s="39"/>
      <c r="AK55" s="39"/>
      <c r="AL55" s="39"/>
      <c r="AM55" s="39"/>
      <c r="AN55" s="39"/>
      <c r="AO55" s="39"/>
      <c r="AP55" s="39"/>
      <c r="AQ55" s="39"/>
      <c r="AR55" s="39"/>
    </row>
    <row r="56" spans="1:44" ht="12.75" customHeight="1">
      <c r="A56" s="5" t="s">
        <v>52</v>
      </c>
      <c r="B56" s="5">
        <f t="shared" si="6"/>
        <v>21</v>
      </c>
      <c r="C56" s="21"/>
      <c r="D56" s="5"/>
      <c r="E56" s="5"/>
      <c r="F56" s="5"/>
      <c r="G56" s="21"/>
      <c r="H56" s="21"/>
      <c r="I56" s="21"/>
      <c r="J56" s="21"/>
      <c r="K56" s="21"/>
      <c r="L56" s="21">
        <v>3</v>
      </c>
      <c r="M56" s="5"/>
      <c r="N56" s="21">
        <v>9</v>
      </c>
      <c r="O56" s="5"/>
      <c r="P56" s="5"/>
      <c r="Q56" s="5"/>
      <c r="R56" s="21"/>
      <c r="S56" s="21">
        <v>1</v>
      </c>
      <c r="T56" s="21"/>
      <c r="U56" s="21">
        <v>1</v>
      </c>
      <c r="V56" s="21"/>
      <c r="W56" s="5"/>
      <c r="X56" s="21"/>
      <c r="Y56" s="21"/>
      <c r="Z56" s="5"/>
      <c r="AA56" s="21"/>
      <c r="AB56" s="21">
        <v>2</v>
      </c>
      <c r="AC56" s="21">
        <v>4</v>
      </c>
      <c r="AD56" s="21"/>
      <c r="AE56" s="21">
        <v>1</v>
      </c>
      <c r="AF56" s="5"/>
      <c r="AG56" s="5"/>
      <c r="AH56" s="5"/>
      <c r="AI56" s="39"/>
      <c r="AJ56" s="39"/>
      <c r="AK56" s="39"/>
      <c r="AL56" s="39"/>
      <c r="AM56" s="39"/>
      <c r="AN56" s="39"/>
      <c r="AO56" s="39"/>
      <c r="AP56" s="39"/>
      <c r="AQ56" s="39"/>
      <c r="AR56" s="39"/>
    </row>
    <row r="57" spans="1:44" ht="12.75" customHeight="1">
      <c r="A57" s="5"/>
      <c r="B57" s="5"/>
      <c r="C57" s="21"/>
      <c r="D57" s="5"/>
      <c r="E57" s="5"/>
      <c r="F57" s="5"/>
      <c r="G57" s="21"/>
      <c r="H57" s="21"/>
      <c r="I57" s="21"/>
      <c r="J57" s="21"/>
      <c r="K57" s="21"/>
      <c r="L57" s="21"/>
      <c r="M57" s="5"/>
      <c r="N57" s="21"/>
      <c r="O57" s="5"/>
      <c r="P57" s="5"/>
      <c r="Q57" s="5"/>
      <c r="R57" s="21"/>
      <c r="S57" s="21"/>
      <c r="T57" s="21"/>
      <c r="U57" s="21"/>
      <c r="V57" s="21"/>
      <c r="W57" s="5"/>
      <c r="X57" s="21"/>
      <c r="Y57" s="21"/>
      <c r="Z57" s="5"/>
      <c r="AA57" s="21"/>
      <c r="AB57" s="21"/>
      <c r="AC57" s="21"/>
      <c r="AD57" s="21"/>
      <c r="AE57" s="21"/>
      <c r="AF57" s="5"/>
      <c r="AG57" s="5"/>
      <c r="AH57" s="5"/>
      <c r="AI57" s="39"/>
      <c r="AJ57" s="39"/>
      <c r="AK57" s="39"/>
      <c r="AL57" s="39"/>
      <c r="AM57" s="39"/>
      <c r="AN57" s="39"/>
      <c r="AO57" s="39"/>
      <c r="AP57" s="39"/>
      <c r="AQ57" s="39"/>
      <c r="AR57" s="39"/>
    </row>
    <row r="58" spans="1:44" ht="12.75" customHeight="1">
      <c r="A58" s="5" t="s">
        <v>53</v>
      </c>
      <c r="B58" s="5">
        <f t="shared" ref="B58:B61" si="7">SUM(C58:AH58)</f>
        <v>1</v>
      </c>
      <c r="C58" s="21"/>
      <c r="D58" s="5"/>
      <c r="E58" s="5"/>
      <c r="F58" s="5"/>
      <c r="G58" s="21"/>
      <c r="H58" s="21"/>
      <c r="I58" s="21">
        <v>1</v>
      </c>
      <c r="J58" s="21"/>
      <c r="K58" s="21"/>
      <c r="L58" s="21"/>
      <c r="M58" s="5"/>
      <c r="N58" s="21"/>
      <c r="O58" s="5"/>
      <c r="P58" s="5"/>
      <c r="Q58" s="5"/>
      <c r="R58" s="21"/>
      <c r="S58" s="21"/>
      <c r="T58" s="21"/>
      <c r="U58" s="21"/>
      <c r="V58" s="21"/>
      <c r="W58" s="5"/>
      <c r="X58" s="21"/>
      <c r="Y58" s="21"/>
      <c r="Z58" s="5"/>
      <c r="AA58" s="21"/>
      <c r="AB58" s="21"/>
      <c r="AC58" s="21"/>
      <c r="AD58" s="21"/>
      <c r="AE58" s="21"/>
      <c r="AF58" s="5"/>
      <c r="AG58" s="5"/>
      <c r="AH58" s="5"/>
      <c r="AI58" s="39"/>
      <c r="AJ58" s="39"/>
      <c r="AK58" s="39"/>
      <c r="AL58" s="39"/>
      <c r="AM58" s="39"/>
      <c r="AN58" s="39"/>
      <c r="AO58" s="39"/>
      <c r="AP58" s="39"/>
      <c r="AQ58" s="39"/>
      <c r="AR58" s="39"/>
    </row>
    <row r="59" spans="1:44" ht="12.75" customHeight="1">
      <c r="A59" s="5" t="s">
        <v>54</v>
      </c>
      <c r="B59" s="5">
        <f t="shared" si="7"/>
        <v>5</v>
      </c>
      <c r="C59" s="21"/>
      <c r="D59" s="5"/>
      <c r="E59" s="5"/>
      <c r="F59" s="5"/>
      <c r="G59" s="21"/>
      <c r="H59" s="21">
        <v>2</v>
      </c>
      <c r="I59" s="21"/>
      <c r="J59" s="21"/>
      <c r="K59" s="21">
        <v>1</v>
      </c>
      <c r="L59" s="21"/>
      <c r="M59" s="5"/>
      <c r="N59" s="21"/>
      <c r="O59" s="5"/>
      <c r="P59" s="5"/>
      <c r="Q59" s="5"/>
      <c r="R59" s="21"/>
      <c r="S59" s="21"/>
      <c r="T59" s="21"/>
      <c r="U59" s="21"/>
      <c r="V59" s="21"/>
      <c r="W59" s="5"/>
      <c r="X59" s="21">
        <v>1</v>
      </c>
      <c r="Y59" s="21"/>
      <c r="Z59" s="5"/>
      <c r="AA59" s="21"/>
      <c r="AB59" s="21">
        <v>1</v>
      </c>
      <c r="AC59" s="21"/>
      <c r="AD59" s="21"/>
      <c r="AE59" s="21"/>
      <c r="AF59" s="5"/>
      <c r="AG59" s="5"/>
      <c r="AH59" s="5"/>
      <c r="AI59" s="39"/>
      <c r="AJ59" s="39"/>
      <c r="AK59" s="39"/>
      <c r="AL59" s="39"/>
      <c r="AM59" s="39"/>
      <c r="AN59" s="39"/>
      <c r="AO59" s="39"/>
      <c r="AP59" s="39"/>
      <c r="AQ59" s="39"/>
      <c r="AR59" s="39"/>
    </row>
    <row r="60" spans="1:44" ht="12.75" customHeight="1">
      <c r="A60" s="5" t="s">
        <v>55</v>
      </c>
      <c r="B60" s="5">
        <f t="shared" si="7"/>
        <v>0</v>
      </c>
      <c r="C60" s="21"/>
      <c r="D60" s="5"/>
      <c r="E60" s="5"/>
      <c r="F60" s="5"/>
      <c r="G60" s="21"/>
      <c r="H60" s="21"/>
      <c r="I60" s="21"/>
      <c r="J60" s="21"/>
      <c r="K60" s="21"/>
      <c r="L60" s="21"/>
      <c r="M60" s="5"/>
      <c r="N60" s="21"/>
      <c r="O60" s="5"/>
      <c r="P60" s="5"/>
      <c r="Q60" s="5"/>
      <c r="R60" s="21"/>
      <c r="S60" s="21"/>
      <c r="T60" s="21"/>
      <c r="U60" s="21"/>
      <c r="V60" s="21"/>
      <c r="W60" s="5"/>
      <c r="X60" s="21"/>
      <c r="Y60" s="21"/>
      <c r="Z60" s="5"/>
      <c r="AA60" s="21"/>
      <c r="AB60" s="21"/>
      <c r="AC60" s="21"/>
      <c r="AD60" s="21"/>
      <c r="AE60" s="21"/>
      <c r="AF60" s="5"/>
      <c r="AG60" s="5"/>
      <c r="AH60" s="5"/>
      <c r="AI60" s="39"/>
      <c r="AJ60" s="39"/>
      <c r="AK60" s="39"/>
      <c r="AL60" s="39"/>
      <c r="AM60" s="39"/>
      <c r="AN60" s="39"/>
      <c r="AO60" s="39"/>
      <c r="AP60" s="39"/>
      <c r="AQ60" s="39"/>
      <c r="AR60" s="39"/>
    </row>
    <row r="61" spans="1:44" ht="12.75" customHeight="1">
      <c r="A61" s="5" t="s">
        <v>56</v>
      </c>
      <c r="B61" s="5">
        <f t="shared" si="7"/>
        <v>0</v>
      </c>
      <c r="C61" s="21"/>
      <c r="D61" s="5"/>
      <c r="E61" s="5"/>
      <c r="F61" s="5"/>
      <c r="G61" s="21"/>
      <c r="H61" s="21"/>
      <c r="I61" s="21"/>
      <c r="J61" s="21"/>
      <c r="K61" s="21"/>
      <c r="L61" s="21"/>
      <c r="M61" s="5"/>
      <c r="N61" s="21"/>
      <c r="O61" s="5"/>
      <c r="P61" s="5"/>
      <c r="Q61" s="5"/>
      <c r="R61" s="21"/>
      <c r="S61" s="21"/>
      <c r="T61" s="21"/>
      <c r="U61" s="21"/>
      <c r="V61" s="21"/>
      <c r="W61" s="5"/>
      <c r="X61" s="21"/>
      <c r="Y61" s="21"/>
      <c r="Z61" s="5"/>
      <c r="AA61" s="21"/>
      <c r="AB61" s="21"/>
      <c r="AC61" s="21"/>
      <c r="AD61" s="21"/>
      <c r="AE61" s="21"/>
      <c r="AF61" s="5"/>
      <c r="AG61" s="5"/>
      <c r="AH61" s="5"/>
      <c r="AI61" s="39"/>
      <c r="AJ61" s="39"/>
      <c r="AK61" s="39"/>
      <c r="AL61" s="39"/>
      <c r="AM61" s="39"/>
      <c r="AN61" s="39"/>
      <c r="AO61" s="39"/>
      <c r="AP61" s="39"/>
      <c r="AQ61" s="39"/>
      <c r="AR61" s="39"/>
    </row>
    <row r="62" spans="1:44" ht="12.75" customHeight="1">
      <c r="A62" s="5"/>
      <c r="B62" s="5"/>
      <c r="C62" s="21"/>
      <c r="D62" s="5"/>
      <c r="E62" s="5"/>
      <c r="F62" s="5"/>
      <c r="G62" s="21"/>
      <c r="H62" s="21"/>
      <c r="I62" s="21"/>
      <c r="J62" s="21"/>
      <c r="K62" s="21"/>
      <c r="L62" s="21"/>
      <c r="M62" s="5"/>
      <c r="N62" s="21"/>
      <c r="O62" s="5"/>
      <c r="P62" s="5"/>
      <c r="Q62" s="5"/>
      <c r="R62" s="21"/>
      <c r="S62" s="21"/>
      <c r="T62" s="21"/>
      <c r="U62" s="21"/>
      <c r="V62" s="21"/>
      <c r="W62" s="5"/>
      <c r="X62" s="21"/>
      <c r="Y62" s="21"/>
      <c r="Z62" s="5"/>
      <c r="AA62" s="21"/>
      <c r="AB62" s="21"/>
      <c r="AC62" s="21"/>
      <c r="AD62" s="21"/>
      <c r="AE62" s="21"/>
      <c r="AF62" s="5"/>
      <c r="AG62" s="5"/>
      <c r="AH62" s="5"/>
      <c r="AI62" s="39"/>
      <c r="AJ62" s="39"/>
      <c r="AK62" s="39"/>
      <c r="AL62" s="39"/>
      <c r="AM62" s="39"/>
      <c r="AN62" s="39"/>
      <c r="AO62" s="39"/>
      <c r="AP62" s="39"/>
      <c r="AQ62" s="39"/>
      <c r="AR62" s="39"/>
    </row>
    <row r="63" spans="1:44" ht="12.75" customHeight="1">
      <c r="A63" s="5" t="s">
        <v>57</v>
      </c>
      <c r="B63" s="5">
        <f t="shared" ref="B63:B67" si="8">SUM(C63:AH63)</f>
        <v>16</v>
      </c>
      <c r="C63" s="21">
        <v>2</v>
      </c>
      <c r="D63" s="5"/>
      <c r="E63" s="5"/>
      <c r="F63" s="5"/>
      <c r="G63" s="21">
        <v>1</v>
      </c>
      <c r="H63" s="21"/>
      <c r="I63" s="21">
        <v>2</v>
      </c>
      <c r="J63" s="21"/>
      <c r="K63" s="21"/>
      <c r="L63" s="21">
        <v>1</v>
      </c>
      <c r="M63" s="5"/>
      <c r="N63" s="21">
        <v>2</v>
      </c>
      <c r="O63" s="5"/>
      <c r="P63" s="5"/>
      <c r="Q63" s="5"/>
      <c r="R63" s="21"/>
      <c r="S63" s="21">
        <v>7</v>
      </c>
      <c r="T63" s="21"/>
      <c r="U63" s="21"/>
      <c r="V63" s="21">
        <v>1</v>
      </c>
      <c r="W63" s="5"/>
      <c r="X63" s="21"/>
      <c r="Y63" s="21"/>
      <c r="Z63" s="5"/>
      <c r="AA63" s="21"/>
      <c r="AB63" s="21"/>
      <c r="AC63" s="21"/>
      <c r="AD63" s="21"/>
      <c r="AE63" s="21"/>
      <c r="AF63" s="5"/>
      <c r="AG63" s="5"/>
      <c r="AH63" s="5"/>
      <c r="AI63" s="39"/>
      <c r="AJ63" s="39"/>
      <c r="AK63" s="39"/>
      <c r="AL63" s="39"/>
      <c r="AM63" s="39"/>
      <c r="AN63" s="39"/>
      <c r="AO63" s="39"/>
      <c r="AP63" s="39"/>
      <c r="AQ63" s="39"/>
      <c r="AR63" s="39"/>
    </row>
    <row r="64" spans="1:44" ht="12.75" customHeight="1">
      <c r="A64" s="5" t="s">
        <v>58</v>
      </c>
      <c r="B64" s="5">
        <f t="shared" si="8"/>
        <v>4</v>
      </c>
      <c r="C64" s="21"/>
      <c r="D64" s="5"/>
      <c r="E64" s="5"/>
      <c r="F64" s="5"/>
      <c r="G64" s="21"/>
      <c r="H64" s="21">
        <v>2</v>
      </c>
      <c r="I64" s="21"/>
      <c r="J64" s="21"/>
      <c r="K64" s="21"/>
      <c r="L64" s="21"/>
      <c r="M64" s="5"/>
      <c r="N64" s="21">
        <v>2</v>
      </c>
      <c r="O64" s="5"/>
      <c r="P64" s="5"/>
      <c r="Q64" s="5"/>
      <c r="R64" s="21"/>
      <c r="S64" s="21"/>
      <c r="T64" s="21"/>
      <c r="U64" s="21"/>
      <c r="V64" s="21"/>
      <c r="W64" s="5"/>
      <c r="X64" s="21"/>
      <c r="Y64" s="21"/>
      <c r="Z64" s="5"/>
      <c r="AA64" s="21"/>
      <c r="AB64" s="21"/>
      <c r="AC64" s="21"/>
      <c r="AD64" s="21"/>
      <c r="AE64" s="21"/>
      <c r="AF64" s="5"/>
      <c r="AG64" s="5"/>
      <c r="AH64" s="5"/>
      <c r="AI64" s="39"/>
      <c r="AJ64" s="39"/>
      <c r="AK64" s="39"/>
      <c r="AL64" s="39"/>
      <c r="AM64" s="39"/>
      <c r="AN64" s="39"/>
      <c r="AO64" s="39"/>
      <c r="AP64" s="39"/>
      <c r="AQ64" s="39"/>
      <c r="AR64" s="39"/>
    </row>
    <row r="65" spans="1:44" ht="12.75" customHeight="1">
      <c r="A65" s="5" t="s">
        <v>59</v>
      </c>
      <c r="B65" s="5">
        <f t="shared" si="8"/>
        <v>0</v>
      </c>
      <c r="C65" s="21"/>
      <c r="D65" s="5"/>
      <c r="E65" s="5"/>
      <c r="F65" s="5"/>
      <c r="G65" s="21"/>
      <c r="H65" s="21"/>
      <c r="I65" s="21"/>
      <c r="J65" s="21"/>
      <c r="K65" s="21"/>
      <c r="L65" s="21"/>
      <c r="M65" s="5"/>
      <c r="N65" s="21"/>
      <c r="O65" s="5"/>
      <c r="P65" s="5"/>
      <c r="Q65" s="5"/>
      <c r="R65" s="21"/>
      <c r="S65" s="21"/>
      <c r="T65" s="21"/>
      <c r="U65" s="21"/>
      <c r="V65" s="21"/>
      <c r="W65" s="5"/>
      <c r="X65" s="21"/>
      <c r="Y65" s="21"/>
      <c r="Z65" s="5"/>
      <c r="AA65" s="21"/>
      <c r="AB65" s="21"/>
      <c r="AC65" s="21"/>
      <c r="AD65" s="21"/>
      <c r="AE65" s="21"/>
      <c r="AF65" s="5"/>
      <c r="AG65" s="5"/>
      <c r="AH65" s="5"/>
      <c r="AI65" s="39"/>
      <c r="AJ65" s="39"/>
      <c r="AK65" s="39"/>
      <c r="AL65" s="39"/>
      <c r="AM65" s="39"/>
      <c r="AN65" s="39"/>
      <c r="AO65" s="39"/>
      <c r="AP65" s="39"/>
      <c r="AQ65" s="39"/>
      <c r="AR65" s="39"/>
    </row>
    <row r="66" spans="1:44" ht="12.75" customHeight="1">
      <c r="A66" s="5" t="s">
        <v>60</v>
      </c>
      <c r="B66" s="5">
        <f t="shared" si="8"/>
        <v>0</v>
      </c>
      <c r="C66" s="21"/>
      <c r="D66" s="5"/>
      <c r="E66" s="5"/>
      <c r="F66" s="5"/>
      <c r="G66" s="21"/>
      <c r="H66" s="21"/>
      <c r="I66" s="21"/>
      <c r="J66" s="21"/>
      <c r="K66" s="21"/>
      <c r="L66" s="21"/>
      <c r="M66" s="5"/>
      <c r="N66" s="21"/>
      <c r="O66" s="5"/>
      <c r="P66" s="5"/>
      <c r="Q66" s="5"/>
      <c r="R66" s="21"/>
      <c r="S66" s="21"/>
      <c r="T66" s="21"/>
      <c r="U66" s="21"/>
      <c r="V66" s="21"/>
      <c r="W66" s="5"/>
      <c r="X66" s="21"/>
      <c r="Y66" s="21"/>
      <c r="Z66" s="5"/>
      <c r="AA66" s="21"/>
      <c r="AB66" s="21"/>
      <c r="AC66" s="21"/>
      <c r="AD66" s="21"/>
      <c r="AE66" s="21"/>
      <c r="AF66" s="5"/>
      <c r="AG66" s="5"/>
      <c r="AH66" s="5"/>
      <c r="AI66" s="39"/>
      <c r="AJ66" s="39"/>
      <c r="AK66" s="39"/>
      <c r="AL66" s="39"/>
      <c r="AM66" s="39"/>
      <c r="AN66" s="39"/>
      <c r="AO66" s="39"/>
      <c r="AP66" s="39"/>
      <c r="AQ66" s="39"/>
      <c r="AR66" s="39"/>
    </row>
    <row r="67" spans="1:44" ht="12.75" customHeight="1">
      <c r="A67" s="5" t="s">
        <v>61</v>
      </c>
      <c r="B67" s="5">
        <f t="shared" si="8"/>
        <v>17</v>
      </c>
      <c r="C67" s="21">
        <v>1</v>
      </c>
      <c r="D67" s="5"/>
      <c r="E67" s="5"/>
      <c r="F67" s="5"/>
      <c r="G67" s="21"/>
      <c r="H67" s="21">
        <v>1</v>
      </c>
      <c r="I67" s="21">
        <v>1</v>
      </c>
      <c r="J67" s="21"/>
      <c r="K67" s="21"/>
      <c r="L67" s="21">
        <v>3</v>
      </c>
      <c r="M67" s="5"/>
      <c r="N67" s="21">
        <v>1</v>
      </c>
      <c r="O67" s="5"/>
      <c r="P67" s="5"/>
      <c r="Q67" s="5"/>
      <c r="R67" s="21">
        <v>1</v>
      </c>
      <c r="S67" s="21">
        <v>1</v>
      </c>
      <c r="T67" s="21"/>
      <c r="U67" s="21"/>
      <c r="V67" s="21"/>
      <c r="W67" s="5"/>
      <c r="X67" s="21"/>
      <c r="Y67" s="21"/>
      <c r="Z67" s="5"/>
      <c r="AA67" s="21"/>
      <c r="AB67" s="21">
        <v>3</v>
      </c>
      <c r="AC67" s="21">
        <v>3</v>
      </c>
      <c r="AD67" s="21"/>
      <c r="AE67" s="21">
        <v>2</v>
      </c>
      <c r="AF67" s="5"/>
      <c r="AG67" s="5"/>
      <c r="AH67" s="5"/>
      <c r="AI67" s="39"/>
      <c r="AJ67" s="39"/>
      <c r="AK67" s="39"/>
      <c r="AL67" s="39"/>
      <c r="AM67" s="39"/>
      <c r="AN67" s="39"/>
      <c r="AO67" s="39"/>
      <c r="AP67" s="39"/>
      <c r="AQ67" s="39"/>
      <c r="AR67" s="39"/>
    </row>
    <row r="68" spans="1:44" ht="12.75" customHeight="1">
      <c r="A68" s="5"/>
      <c r="B68" s="5"/>
      <c r="C68" s="21"/>
      <c r="D68" s="5"/>
      <c r="E68" s="5"/>
      <c r="F68" s="5"/>
      <c r="G68" s="21"/>
      <c r="H68" s="21"/>
      <c r="I68" s="21"/>
      <c r="J68" s="21"/>
      <c r="K68" s="21"/>
      <c r="L68" s="21"/>
      <c r="M68" s="5"/>
      <c r="N68" s="21"/>
      <c r="O68" s="5"/>
      <c r="P68" s="5"/>
      <c r="Q68" s="5"/>
      <c r="R68" s="21"/>
      <c r="S68" s="21"/>
      <c r="T68" s="21"/>
      <c r="U68" s="21"/>
      <c r="V68" s="21"/>
      <c r="W68" s="5"/>
      <c r="X68" s="21"/>
      <c r="Y68" s="21"/>
      <c r="Z68" s="5"/>
      <c r="AA68" s="21"/>
      <c r="AB68" s="21"/>
      <c r="AC68" s="21"/>
      <c r="AD68" s="21"/>
      <c r="AE68" s="21"/>
      <c r="AF68" s="5"/>
      <c r="AG68" s="5"/>
      <c r="AH68" s="5"/>
      <c r="AI68" s="39"/>
      <c r="AJ68" s="39"/>
      <c r="AK68" s="39"/>
      <c r="AL68" s="39"/>
      <c r="AM68" s="39"/>
      <c r="AN68" s="39"/>
      <c r="AO68" s="39"/>
      <c r="AP68" s="39"/>
      <c r="AQ68" s="39"/>
      <c r="AR68" s="39"/>
    </row>
    <row r="69" spans="1:44" ht="12.75" customHeight="1">
      <c r="A69" s="5" t="s">
        <v>62</v>
      </c>
      <c r="B69" s="5">
        <f>SUM(C69:AH69)</f>
        <v>163</v>
      </c>
      <c r="C69" s="21">
        <v>5</v>
      </c>
      <c r="D69" s="5"/>
      <c r="E69" s="5"/>
      <c r="F69" s="5"/>
      <c r="G69" s="21">
        <v>15</v>
      </c>
      <c r="H69" s="21"/>
      <c r="I69" s="21">
        <v>1</v>
      </c>
      <c r="J69" s="21">
        <v>2</v>
      </c>
      <c r="K69" s="21">
        <v>2</v>
      </c>
      <c r="L69" s="21">
        <v>11</v>
      </c>
      <c r="M69" s="5"/>
      <c r="N69" s="21">
        <v>11</v>
      </c>
      <c r="O69" s="5"/>
      <c r="P69" s="5"/>
      <c r="Q69" s="5"/>
      <c r="R69" s="21"/>
      <c r="S69" s="21">
        <v>21</v>
      </c>
      <c r="T69" s="21">
        <v>5</v>
      </c>
      <c r="U69" s="21">
        <v>1</v>
      </c>
      <c r="V69" s="21">
        <v>5</v>
      </c>
      <c r="W69" s="5"/>
      <c r="X69" s="21">
        <v>15</v>
      </c>
      <c r="Y69" s="21">
        <v>2</v>
      </c>
      <c r="Z69" s="5"/>
      <c r="AA69" s="21">
        <v>28</v>
      </c>
      <c r="AB69" s="21">
        <v>17</v>
      </c>
      <c r="AC69" s="21">
        <v>17</v>
      </c>
      <c r="AD69" s="21">
        <v>3</v>
      </c>
      <c r="AE69" s="21">
        <v>2</v>
      </c>
      <c r="AF69" s="5"/>
      <c r="AG69" s="5"/>
      <c r="AH69" s="5"/>
      <c r="AI69" s="39"/>
      <c r="AJ69" s="39"/>
      <c r="AK69" s="39"/>
      <c r="AL69" s="39"/>
      <c r="AM69" s="39"/>
      <c r="AN69" s="39"/>
      <c r="AO69" s="39"/>
      <c r="AP69" s="39"/>
      <c r="AQ69" s="39"/>
      <c r="AR69" s="39"/>
    </row>
    <row r="70" spans="1:44" ht="12.75" customHeight="1">
      <c r="A70" s="5"/>
      <c r="B70" s="5"/>
      <c r="C70" s="21"/>
      <c r="D70" s="5"/>
      <c r="E70" s="5"/>
      <c r="F70" s="5"/>
      <c r="G70" s="21"/>
      <c r="H70" s="21"/>
      <c r="I70" s="21"/>
      <c r="J70" s="21"/>
      <c r="K70" s="21"/>
      <c r="L70" s="21"/>
      <c r="M70" s="5"/>
      <c r="N70" s="21"/>
      <c r="O70" s="5"/>
      <c r="P70" s="5"/>
      <c r="Q70" s="5"/>
      <c r="R70" s="21"/>
      <c r="S70" s="21"/>
      <c r="T70" s="21"/>
      <c r="U70" s="21"/>
      <c r="V70" s="21"/>
      <c r="W70" s="5"/>
      <c r="X70" s="21"/>
      <c r="Y70" s="21"/>
      <c r="Z70" s="5"/>
      <c r="AA70" s="21"/>
      <c r="AB70" s="21"/>
      <c r="AC70" s="21"/>
      <c r="AD70" s="21"/>
      <c r="AE70" s="21"/>
      <c r="AF70" s="5"/>
      <c r="AG70" s="5"/>
      <c r="AH70" s="5"/>
      <c r="AI70" s="39"/>
      <c r="AJ70" s="39"/>
      <c r="AK70" s="39"/>
      <c r="AL70" s="39"/>
      <c r="AM70" s="39"/>
      <c r="AN70" s="39"/>
      <c r="AO70" s="39"/>
      <c r="AP70" s="39"/>
      <c r="AQ70" s="39"/>
      <c r="AR70" s="39"/>
    </row>
    <row r="71" spans="1:44" ht="12.75" customHeight="1">
      <c r="A71" s="5" t="s">
        <v>63</v>
      </c>
      <c r="B71" s="5">
        <f t="shared" ref="B71:B73" si="9">SUM(C71:AH71)</f>
        <v>0</v>
      </c>
      <c r="C71" s="21"/>
      <c r="D71" s="5"/>
      <c r="E71" s="5"/>
      <c r="F71" s="5"/>
      <c r="G71" s="21"/>
      <c r="H71" s="21"/>
      <c r="I71" s="21"/>
      <c r="J71" s="21"/>
      <c r="K71" s="21"/>
      <c r="L71" s="21"/>
      <c r="M71" s="5"/>
      <c r="N71" s="21"/>
      <c r="O71" s="5"/>
      <c r="P71" s="5"/>
      <c r="Q71" s="5"/>
      <c r="R71" s="21"/>
      <c r="S71" s="21"/>
      <c r="T71" s="21"/>
      <c r="U71" s="21"/>
      <c r="V71" s="21"/>
      <c r="W71" s="5"/>
      <c r="X71" s="21"/>
      <c r="Y71" s="21"/>
      <c r="Z71" s="5"/>
      <c r="AA71" s="21"/>
      <c r="AB71" s="21"/>
      <c r="AC71" s="21"/>
      <c r="AD71" s="21"/>
      <c r="AE71" s="21"/>
      <c r="AF71" s="5"/>
      <c r="AG71" s="5"/>
      <c r="AH71" s="5"/>
      <c r="AI71" s="39"/>
      <c r="AJ71" s="39"/>
      <c r="AK71" s="39"/>
      <c r="AL71" s="39"/>
      <c r="AM71" s="39"/>
      <c r="AN71" s="39"/>
      <c r="AO71" s="39"/>
      <c r="AP71" s="39"/>
      <c r="AQ71" s="39"/>
      <c r="AR71" s="39"/>
    </row>
    <row r="72" spans="1:44" ht="12.75" customHeight="1">
      <c r="A72" s="5" t="s">
        <v>64</v>
      </c>
      <c r="B72" s="5">
        <f t="shared" si="9"/>
        <v>0</v>
      </c>
      <c r="C72" s="21"/>
      <c r="D72" s="5"/>
      <c r="E72" s="5"/>
      <c r="F72" s="5"/>
      <c r="G72" s="21"/>
      <c r="H72" s="21"/>
      <c r="I72" s="21"/>
      <c r="J72" s="21"/>
      <c r="K72" s="21"/>
      <c r="L72" s="21"/>
      <c r="M72" s="5"/>
      <c r="N72" s="21"/>
      <c r="O72" s="5"/>
      <c r="P72" s="5"/>
      <c r="Q72" s="5"/>
      <c r="R72" s="21"/>
      <c r="S72" s="21"/>
      <c r="T72" s="21"/>
      <c r="U72" s="21"/>
      <c r="V72" s="21"/>
      <c r="W72" s="5"/>
      <c r="X72" s="21"/>
      <c r="Y72" s="21"/>
      <c r="Z72" s="5"/>
      <c r="AA72" s="21"/>
      <c r="AB72" s="21"/>
      <c r="AC72" s="21"/>
      <c r="AD72" s="21"/>
      <c r="AE72" s="21"/>
      <c r="AF72" s="5"/>
      <c r="AG72" s="5"/>
      <c r="AH72" s="5"/>
      <c r="AI72" s="39"/>
      <c r="AJ72" s="39"/>
      <c r="AK72" s="39"/>
      <c r="AL72" s="39"/>
      <c r="AM72" s="39"/>
      <c r="AN72" s="39"/>
      <c r="AO72" s="39"/>
      <c r="AP72" s="39"/>
      <c r="AQ72" s="39"/>
      <c r="AR72" s="39"/>
    </row>
    <row r="73" spans="1:44" ht="12.75" customHeight="1">
      <c r="A73" s="17" t="s">
        <v>135</v>
      </c>
      <c r="B73" s="5">
        <f t="shared" si="9"/>
        <v>0</v>
      </c>
      <c r="C73" s="21"/>
      <c r="D73" s="5"/>
      <c r="E73" s="5"/>
      <c r="F73" s="5"/>
      <c r="G73" s="21"/>
      <c r="H73" s="21"/>
      <c r="I73" s="21"/>
      <c r="J73" s="21"/>
      <c r="K73" s="21"/>
      <c r="L73" s="21"/>
      <c r="M73" s="5"/>
      <c r="N73" s="21"/>
      <c r="O73" s="5"/>
      <c r="P73" s="5"/>
      <c r="Q73" s="5"/>
      <c r="R73" s="21"/>
      <c r="S73" s="21"/>
      <c r="T73" s="21"/>
      <c r="U73" s="21"/>
      <c r="V73" s="21"/>
      <c r="W73" s="5"/>
      <c r="X73" s="21"/>
      <c r="Y73" s="21"/>
      <c r="Z73" s="5"/>
      <c r="AA73" s="21"/>
      <c r="AB73" s="21"/>
      <c r="AC73" s="21"/>
      <c r="AD73" s="21"/>
      <c r="AE73" s="21"/>
      <c r="AF73" s="5"/>
      <c r="AG73" s="5"/>
      <c r="AH73" s="5"/>
      <c r="AI73" s="39"/>
      <c r="AJ73" s="39"/>
      <c r="AK73" s="39"/>
      <c r="AL73" s="39"/>
      <c r="AM73" s="39"/>
      <c r="AN73" s="39"/>
      <c r="AO73" s="39"/>
      <c r="AP73" s="39"/>
      <c r="AQ73" s="39"/>
      <c r="AR73" s="39"/>
    </row>
    <row r="74" spans="1:44" ht="12.75" customHeight="1">
      <c r="A74" s="17"/>
      <c r="B74" s="5"/>
      <c r="C74" s="21"/>
      <c r="D74" s="5"/>
      <c r="E74" s="5"/>
      <c r="F74" s="5"/>
      <c r="G74" s="21"/>
      <c r="H74" s="21"/>
      <c r="I74" s="21"/>
      <c r="J74" s="21"/>
      <c r="K74" s="21"/>
      <c r="L74" s="21"/>
      <c r="M74" s="5"/>
      <c r="N74" s="21"/>
      <c r="O74" s="5"/>
      <c r="P74" s="5"/>
      <c r="Q74" s="5"/>
      <c r="R74" s="21"/>
      <c r="S74" s="21"/>
      <c r="T74" s="21"/>
      <c r="U74" s="21"/>
      <c r="V74" s="21"/>
      <c r="W74" s="5"/>
      <c r="X74" s="21"/>
      <c r="Y74" s="21"/>
      <c r="Z74" s="5"/>
      <c r="AA74" s="21"/>
      <c r="AB74" s="21"/>
      <c r="AC74" s="21"/>
      <c r="AD74" s="21"/>
      <c r="AE74" s="21"/>
      <c r="AF74" s="5"/>
      <c r="AG74" s="5"/>
      <c r="AH74" s="5"/>
      <c r="AI74" s="39"/>
      <c r="AJ74" s="39"/>
      <c r="AK74" s="39"/>
      <c r="AL74" s="39"/>
      <c r="AM74" s="39"/>
      <c r="AN74" s="39"/>
      <c r="AO74" s="39"/>
      <c r="AP74" s="39"/>
      <c r="AQ74" s="39"/>
      <c r="AR74" s="39"/>
    </row>
    <row r="75" spans="1:44" ht="12.75" customHeight="1">
      <c r="A75" s="5" t="s">
        <v>66</v>
      </c>
      <c r="B75" s="5">
        <f t="shared" ref="B75:B93" si="10">SUM(C75:AH75)</f>
        <v>0</v>
      </c>
      <c r="C75" s="21"/>
      <c r="D75" s="5"/>
      <c r="E75" s="5"/>
      <c r="F75" s="5"/>
      <c r="G75" s="21"/>
      <c r="H75" s="21"/>
      <c r="I75" s="21"/>
      <c r="J75" s="21"/>
      <c r="K75" s="21"/>
      <c r="L75" s="21"/>
      <c r="M75" s="5"/>
      <c r="N75" s="21"/>
      <c r="O75" s="5"/>
      <c r="P75" s="5"/>
      <c r="Q75" s="5"/>
      <c r="R75" s="21"/>
      <c r="S75" s="21"/>
      <c r="T75" s="21"/>
      <c r="U75" s="21"/>
      <c r="V75" s="21"/>
      <c r="W75" s="5"/>
      <c r="X75" s="21"/>
      <c r="Y75" s="21"/>
      <c r="Z75" s="4"/>
      <c r="AA75" s="15"/>
      <c r="AB75" s="21"/>
      <c r="AC75" s="21"/>
      <c r="AD75" s="21"/>
      <c r="AE75" s="21"/>
      <c r="AF75" s="5"/>
      <c r="AG75" s="5"/>
      <c r="AH75" s="5"/>
      <c r="AI75" s="39"/>
      <c r="AJ75" s="39"/>
      <c r="AK75" s="39"/>
      <c r="AL75" s="39"/>
      <c r="AM75" s="39"/>
      <c r="AN75" s="39"/>
      <c r="AO75" s="39"/>
      <c r="AP75" s="39"/>
      <c r="AQ75" s="39"/>
      <c r="AR75" s="39"/>
    </row>
    <row r="76" spans="1:44" ht="12.75" customHeight="1">
      <c r="A76" s="5" t="s">
        <v>67</v>
      </c>
      <c r="B76" s="5">
        <f t="shared" si="10"/>
        <v>0</v>
      </c>
      <c r="C76" s="21"/>
      <c r="D76" s="5"/>
      <c r="E76" s="5"/>
      <c r="F76" s="5"/>
      <c r="G76" s="21"/>
      <c r="H76" s="21"/>
      <c r="I76" s="21"/>
      <c r="J76" s="21"/>
      <c r="K76" s="21"/>
      <c r="L76" s="21"/>
      <c r="M76" s="5"/>
      <c r="N76" s="21"/>
      <c r="O76" s="5"/>
      <c r="P76" s="5"/>
      <c r="Q76" s="5"/>
      <c r="R76" s="21"/>
      <c r="S76" s="21"/>
      <c r="T76" s="21"/>
      <c r="U76" s="21"/>
      <c r="V76" s="21"/>
      <c r="W76" s="5"/>
      <c r="X76" s="21"/>
      <c r="Y76" s="21"/>
      <c r="Z76" s="5"/>
      <c r="AA76" s="21"/>
      <c r="AB76" s="21"/>
      <c r="AC76" s="21"/>
      <c r="AD76" s="21"/>
      <c r="AE76" s="21"/>
      <c r="AF76" s="5"/>
      <c r="AG76" s="5"/>
      <c r="AH76" s="5"/>
      <c r="AI76" s="39"/>
      <c r="AJ76" s="39"/>
      <c r="AK76" s="39"/>
      <c r="AL76" s="39"/>
      <c r="AM76" s="39"/>
      <c r="AN76" s="39"/>
      <c r="AO76" s="39"/>
      <c r="AP76" s="39"/>
      <c r="AQ76" s="39"/>
      <c r="AR76" s="39"/>
    </row>
    <row r="77" spans="1:44" ht="12.75" customHeight="1">
      <c r="A77" s="5" t="s">
        <v>68</v>
      </c>
      <c r="B77" s="5">
        <f t="shared" si="10"/>
        <v>0</v>
      </c>
      <c r="C77" s="21"/>
      <c r="D77" s="5"/>
      <c r="E77" s="5"/>
      <c r="F77" s="5"/>
      <c r="G77" s="21"/>
      <c r="H77" s="21"/>
      <c r="I77" s="21"/>
      <c r="J77" s="21"/>
      <c r="K77" s="21"/>
      <c r="L77" s="21"/>
      <c r="M77" s="5"/>
      <c r="N77" s="21"/>
      <c r="O77" s="5"/>
      <c r="P77" s="5"/>
      <c r="Q77" s="5"/>
      <c r="R77" s="21"/>
      <c r="S77" s="21"/>
      <c r="T77" s="21"/>
      <c r="U77" s="21"/>
      <c r="V77" s="21"/>
      <c r="W77" s="5"/>
      <c r="X77" s="21"/>
      <c r="Y77" s="21"/>
      <c r="Z77" s="5"/>
      <c r="AA77" s="21"/>
      <c r="AB77" s="21"/>
      <c r="AC77" s="21"/>
      <c r="AD77" s="21"/>
      <c r="AE77" s="21"/>
      <c r="AF77" s="5"/>
      <c r="AG77" s="5"/>
      <c r="AH77" s="5"/>
      <c r="AI77" s="39"/>
      <c r="AJ77" s="39"/>
      <c r="AK77" s="39"/>
      <c r="AL77" s="39"/>
      <c r="AM77" s="39"/>
      <c r="AN77" s="39"/>
      <c r="AO77" s="39"/>
      <c r="AP77" s="39"/>
      <c r="AQ77" s="39"/>
      <c r="AR77" s="39"/>
    </row>
    <row r="78" spans="1:44" ht="12.75" customHeight="1">
      <c r="A78" s="5" t="s">
        <v>69</v>
      </c>
      <c r="B78" s="5">
        <f t="shared" si="10"/>
        <v>0</v>
      </c>
      <c r="C78" s="21"/>
      <c r="D78" s="5"/>
      <c r="E78" s="5"/>
      <c r="F78" s="5"/>
      <c r="G78" s="21"/>
      <c r="H78" s="21"/>
      <c r="I78" s="21"/>
      <c r="J78" s="21"/>
      <c r="K78" s="21"/>
      <c r="L78" s="21"/>
      <c r="M78" s="5"/>
      <c r="N78" s="21"/>
      <c r="O78" s="5"/>
      <c r="P78" s="5"/>
      <c r="Q78" s="5"/>
      <c r="R78" s="21"/>
      <c r="S78" s="21"/>
      <c r="T78" s="21"/>
      <c r="U78" s="21"/>
      <c r="V78" s="21"/>
      <c r="W78" s="5"/>
      <c r="X78" s="21"/>
      <c r="Y78" s="21"/>
      <c r="Z78" s="5"/>
      <c r="AA78" s="21"/>
      <c r="AB78" s="21"/>
      <c r="AC78" s="21"/>
      <c r="AD78" s="21"/>
      <c r="AE78" s="21"/>
      <c r="AF78" s="5"/>
      <c r="AG78" s="5"/>
      <c r="AH78" s="5"/>
      <c r="AI78" s="39"/>
      <c r="AJ78" s="39"/>
      <c r="AK78" s="39"/>
      <c r="AL78" s="39"/>
      <c r="AM78" s="39"/>
      <c r="AN78" s="39"/>
      <c r="AO78" s="39"/>
      <c r="AP78" s="39"/>
      <c r="AQ78" s="39"/>
      <c r="AR78" s="39"/>
    </row>
    <row r="79" spans="1:44" ht="12.75" customHeight="1">
      <c r="A79" s="4" t="s">
        <v>70</v>
      </c>
      <c r="B79" s="5">
        <f t="shared" si="10"/>
        <v>1</v>
      </c>
      <c r="C79" s="21"/>
      <c r="D79" s="5"/>
      <c r="E79" s="5"/>
      <c r="F79" s="5"/>
      <c r="G79" s="21"/>
      <c r="H79" s="21"/>
      <c r="I79" s="21"/>
      <c r="J79" s="21"/>
      <c r="K79" s="21"/>
      <c r="L79" s="21"/>
      <c r="M79" s="5"/>
      <c r="N79" s="21"/>
      <c r="O79" s="5"/>
      <c r="P79" s="5"/>
      <c r="Q79" s="5"/>
      <c r="R79" s="21"/>
      <c r="S79" s="21"/>
      <c r="T79" s="21"/>
      <c r="U79" s="21">
        <v>1</v>
      </c>
      <c r="V79" s="21"/>
      <c r="W79" s="5"/>
      <c r="X79" s="21"/>
      <c r="Y79" s="21"/>
      <c r="Z79" s="5"/>
      <c r="AA79" s="21"/>
      <c r="AB79" s="21"/>
      <c r="AC79" s="21"/>
      <c r="AD79" s="21"/>
      <c r="AE79" s="21"/>
      <c r="AF79" s="5"/>
      <c r="AG79" s="5"/>
      <c r="AH79" s="5"/>
      <c r="AI79" s="39"/>
      <c r="AJ79" s="39"/>
      <c r="AK79" s="39"/>
      <c r="AL79" s="39"/>
      <c r="AM79" s="39"/>
      <c r="AN79" s="39"/>
      <c r="AO79" s="39"/>
      <c r="AP79" s="39"/>
      <c r="AQ79" s="39"/>
      <c r="AR79" s="39"/>
    </row>
    <row r="80" spans="1:44" ht="12.75" customHeight="1">
      <c r="A80" s="6" t="s">
        <v>71</v>
      </c>
      <c r="B80" s="5">
        <f t="shared" si="10"/>
        <v>0</v>
      </c>
      <c r="C80" s="21"/>
      <c r="D80" s="5"/>
      <c r="E80" s="5"/>
      <c r="F80" s="5"/>
      <c r="G80" s="21"/>
      <c r="H80" s="21"/>
      <c r="I80" s="21"/>
      <c r="J80" s="21"/>
      <c r="K80" s="21"/>
      <c r="L80" s="21"/>
      <c r="M80" s="5"/>
      <c r="N80" s="21"/>
      <c r="O80" s="5"/>
      <c r="P80" s="5"/>
      <c r="Q80" s="5"/>
      <c r="R80" s="21"/>
      <c r="S80" s="21"/>
      <c r="T80" s="21"/>
      <c r="U80" s="21"/>
      <c r="V80" s="21"/>
      <c r="W80" s="5"/>
      <c r="X80" s="21"/>
      <c r="Y80" s="21"/>
      <c r="Z80" s="5"/>
      <c r="AA80" s="21"/>
      <c r="AB80" s="21"/>
      <c r="AC80" s="21"/>
      <c r="AD80" s="21"/>
      <c r="AE80" s="21"/>
      <c r="AF80" s="5"/>
      <c r="AG80" s="5"/>
      <c r="AH80" s="5"/>
      <c r="AI80" s="39"/>
      <c r="AJ80" s="39"/>
      <c r="AK80" s="39"/>
      <c r="AL80" s="39"/>
      <c r="AM80" s="39"/>
      <c r="AN80" s="39"/>
      <c r="AO80" s="39"/>
      <c r="AP80" s="39"/>
      <c r="AQ80" s="39"/>
      <c r="AR80" s="39"/>
    </row>
    <row r="81" spans="1:44" ht="12.75" customHeight="1">
      <c r="A81" s="5" t="s">
        <v>72</v>
      </c>
      <c r="B81" s="5">
        <f t="shared" si="10"/>
        <v>0</v>
      </c>
      <c r="C81" s="21"/>
      <c r="D81" s="5"/>
      <c r="E81" s="5"/>
      <c r="F81" s="5"/>
      <c r="G81" s="21"/>
      <c r="H81" s="21"/>
      <c r="I81" s="21"/>
      <c r="J81" s="21"/>
      <c r="K81" s="21"/>
      <c r="L81" s="21"/>
      <c r="M81" s="5"/>
      <c r="N81" s="21"/>
      <c r="O81" s="5"/>
      <c r="P81" s="5"/>
      <c r="Q81" s="5"/>
      <c r="R81" s="21"/>
      <c r="S81" s="21"/>
      <c r="T81" s="21"/>
      <c r="U81" s="21"/>
      <c r="V81" s="21"/>
      <c r="W81" s="5"/>
      <c r="X81" s="21"/>
      <c r="Y81" s="21"/>
      <c r="Z81" s="5"/>
      <c r="AA81" s="21"/>
      <c r="AB81" s="21"/>
      <c r="AC81" s="21"/>
      <c r="AD81" s="21"/>
      <c r="AE81" s="21"/>
      <c r="AF81" s="5"/>
      <c r="AG81" s="5"/>
      <c r="AH81" s="5"/>
      <c r="AI81" s="39"/>
      <c r="AJ81" s="39"/>
      <c r="AK81" s="39"/>
      <c r="AL81" s="39"/>
      <c r="AM81" s="39"/>
      <c r="AN81" s="39"/>
      <c r="AO81" s="39"/>
      <c r="AP81" s="39"/>
      <c r="AQ81" s="39"/>
      <c r="AR81" s="39"/>
    </row>
    <row r="82" spans="1:44" ht="12.75" customHeight="1">
      <c r="A82" s="6" t="s">
        <v>73</v>
      </c>
      <c r="B82" s="5">
        <f t="shared" si="10"/>
        <v>0</v>
      </c>
      <c r="C82" s="21"/>
      <c r="D82" s="5"/>
      <c r="E82" s="5"/>
      <c r="F82" s="5"/>
      <c r="G82" s="21"/>
      <c r="H82" s="21"/>
      <c r="I82" s="21"/>
      <c r="J82" s="21"/>
      <c r="K82" s="21"/>
      <c r="L82" s="21"/>
      <c r="M82" s="5"/>
      <c r="N82" s="21"/>
      <c r="O82" s="5"/>
      <c r="P82" s="5"/>
      <c r="Q82" s="5"/>
      <c r="R82" s="21"/>
      <c r="S82" s="21"/>
      <c r="T82" s="21"/>
      <c r="U82" s="21"/>
      <c r="V82" s="21"/>
      <c r="W82" s="5"/>
      <c r="X82" s="21"/>
      <c r="Y82" s="21"/>
      <c r="Z82" s="5"/>
      <c r="AA82" s="21"/>
      <c r="AB82" s="21"/>
      <c r="AC82" s="21"/>
      <c r="AD82" s="21"/>
      <c r="AE82" s="21"/>
      <c r="AF82" s="5"/>
      <c r="AG82" s="5"/>
      <c r="AH82" s="5"/>
      <c r="AI82" s="39"/>
      <c r="AJ82" s="39"/>
      <c r="AK82" s="39"/>
      <c r="AL82" s="39"/>
      <c r="AM82" s="39"/>
      <c r="AN82" s="39"/>
      <c r="AO82" s="39"/>
      <c r="AP82" s="39"/>
      <c r="AQ82" s="39"/>
      <c r="AR82" s="39"/>
    </row>
    <row r="83" spans="1:44" ht="12.75" customHeight="1">
      <c r="A83" s="5" t="s">
        <v>74</v>
      </c>
      <c r="B83" s="5">
        <f t="shared" si="10"/>
        <v>0</v>
      </c>
      <c r="C83" s="21"/>
      <c r="D83" s="5"/>
      <c r="E83" s="5"/>
      <c r="F83" s="5"/>
      <c r="G83" s="21"/>
      <c r="H83" s="21"/>
      <c r="I83" s="21"/>
      <c r="J83" s="21"/>
      <c r="K83" s="21"/>
      <c r="L83" s="21"/>
      <c r="M83" s="5"/>
      <c r="N83" s="21"/>
      <c r="O83" s="5"/>
      <c r="P83" s="5"/>
      <c r="Q83" s="5"/>
      <c r="R83" s="21"/>
      <c r="S83" s="21"/>
      <c r="T83" s="21"/>
      <c r="U83" s="21"/>
      <c r="V83" s="21"/>
      <c r="W83" s="5"/>
      <c r="X83" s="21"/>
      <c r="Y83" s="21"/>
      <c r="Z83" s="5"/>
      <c r="AA83" s="21"/>
      <c r="AB83" s="21"/>
      <c r="AC83" s="21"/>
      <c r="AD83" s="21"/>
      <c r="AE83" s="21"/>
      <c r="AF83" s="5"/>
      <c r="AG83" s="5"/>
      <c r="AH83" s="5"/>
      <c r="AI83" s="39"/>
      <c r="AJ83" s="39"/>
      <c r="AK83" s="39"/>
      <c r="AL83" s="39"/>
      <c r="AM83" s="39"/>
      <c r="AN83" s="39"/>
      <c r="AO83" s="39"/>
      <c r="AP83" s="39"/>
      <c r="AQ83" s="39"/>
      <c r="AR83" s="39"/>
    </row>
    <row r="84" spans="1:44" ht="12.75" customHeight="1">
      <c r="A84" s="6" t="s">
        <v>75</v>
      </c>
      <c r="B84" s="5">
        <f t="shared" si="10"/>
        <v>1</v>
      </c>
      <c r="C84" s="21"/>
      <c r="D84" s="5"/>
      <c r="E84" s="5"/>
      <c r="F84" s="5"/>
      <c r="G84" s="21">
        <v>1</v>
      </c>
      <c r="H84" s="21"/>
      <c r="I84" s="21"/>
      <c r="J84" s="21"/>
      <c r="K84" s="21"/>
      <c r="L84" s="21"/>
      <c r="M84" s="5"/>
      <c r="N84" s="21"/>
      <c r="O84" s="5"/>
      <c r="P84" s="5"/>
      <c r="Q84" s="5"/>
      <c r="R84" s="21"/>
      <c r="S84" s="21"/>
      <c r="T84" s="21"/>
      <c r="U84" s="21"/>
      <c r="V84" s="21"/>
      <c r="W84" s="5"/>
      <c r="X84" s="21"/>
      <c r="Y84" s="21"/>
      <c r="Z84" s="5"/>
      <c r="AA84" s="21"/>
      <c r="AB84" s="21"/>
      <c r="AC84" s="21"/>
      <c r="AD84" s="21"/>
      <c r="AE84" s="21"/>
      <c r="AF84" s="5"/>
      <c r="AG84" s="5"/>
      <c r="AH84" s="5"/>
      <c r="AI84" s="39"/>
      <c r="AJ84" s="39"/>
      <c r="AK84" s="39"/>
      <c r="AL84" s="39"/>
      <c r="AM84" s="39"/>
      <c r="AN84" s="39"/>
      <c r="AO84" s="39"/>
      <c r="AP84" s="39"/>
      <c r="AQ84" s="39"/>
      <c r="AR84" s="39"/>
    </row>
    <row r="85" spans="1:44" ht="12.75" customHeight="1">
      <c r="A85" s="6" t="s">
        <v>76</v>
      </c>
      <c r="B85" s="5">
        <f t="shared" si="10"/>
        <v>0</v>
      </c>
      <c r="C85" s="21"/>
      <c r="D85" s="5"/>
      <c r="E85" s="5"/>
      <c r="F85" s="5"/>
      <c r="G85" s="21"/>
      <c r="H85" s="21"/>
      <c r="I85" s="15"/>
      <c r="J85" s="21"/>
      <c r="K85" s="21"/>
      <c r="L85" s="21"/>
      <c r="M85" s="5"/>
      <c r="N85" s="21"/>
      <c r="O85" s="5"/>
      <c r="P85" s="5"/>
      <c r="Q85" s="5"/>
      <c r="R85" s="21"/>
      <c r="S85" s="21"/>
      <c r="T85" s="21"/>
      <c r="U85" s="21"/>
      <c r="V85" s="21"/>
      <c r="W85" s="5"/>
      <c r="X85" s="21"/>
      <c r="Y85" s="21"/>
      <c r="Z85" s="5"/>
      <c r="AA85" s="21"/>
      <c r="AB85" s="21"/>
      <c r="AC85" s="21"/>
      <c r="AD85" s="21"/>
      <c r="AE85" s="21"/>
      <c r="AF85" s="5"/>
      <c r="AG85" s="5"/>
      <c r="AH85" s="5"/>
      <c r="AI85" s="39"/>
      <c r="AJ85" s="39"/>
      <c r="AK85" s="39"/>
      <c r="AL85" s="39"/>
      <c r="AM85" s="39"/>
      <c r="AN85" s="39"/>
      <c r="AO85" s="39"/>
      <c r="AP85" s="39"/>
      <c r="AQ85" s="39"/>
      <c r="AR85" s="39"/>
    </row>
    <row r="86" spans="1:44" ht="12.75" customHeight="1">
      <c r="A86" s="5" t="s">
        <v>77</v>
      </c>
      <c r="B86" s="5">
        <f t="shared" si="10"/>
        <v>0</v>
      </c>
      <c r="C86" s="21"/>
      <c r="D86" s="5"/>
      <c r="E86" s="5"/>
      <c r="F86" s="5"/>
      <c r="G86" s="21"/>
      <c r="H86" s="21"/>
      <c r="I86" s="15"/>
      <c r="J86" s="21"/>
      <c r="K86" s="21"/>
      <c r="L86" s="21"/>
      <c r="M86" s="5"/>
      <c r="N86" s="21"/>
      <c r="O86" s="5"/>
      <c r="P86" s="5"/>
      <c r="Q86" s="5"/>
      <c r="R86" s="21"/>
      <c r="S86" s="21"/>
      <c r="T86" s="21"/>
      <c r="U86" s="21"/>
      <c r="V86" s="21"/>
      <c r="W86" s="5"/>
      <c r="X86" s="21"/>
      <c r="Y86" s="21"/>
      <c r="Z86" s="5"/>
      <c r="AA86" s="21"/>
      <c r="AB86" s="21"/>
      <c r="AC86" s="21"/>
      <c r="AD86" s="21"/>
      <c r="AE86" s="21"/>
      <c r="AF86" s="5"/>
      <c r="AG86" s="5"/>
      <c r="AH86" s="5"/>
      <c r="AI86" s="39"/>
      <c r="AJ86" s="39"/>
      <c r="AK86" s="39"/>
      <c r="AL86" s="39"/>
      <c r="AM86" s="39"/>
      <c r="AN86" s="39"/>
      <c r="AO86" s="39"/>
      <c r="AP86" s="39"/>
      <c r="AQ86" s="39"/>
      <c r="AR86" s="39"/>
    </row>
    <row r="87" spans="1:44" ht="12.75" customHeight="1">
      <c r="A87" s="5" t="s">
        <v>78</v>
      </c>
      <c r="B87" s="5">
        <f t="shared" si="10"/>
        <v>0</v>
      </c>
      <c r="C87" s="21"/>
      <c r="D87" s="5"/>
      <c r="E87" s="5"/>
      <c r="F87" s="5"/>
      <c r="G87" s="21"/>
      <c r="H87" s="21"/>
      <c r="I87" s="21"/>
      <c r="J87" s="21"/>
      <c r="K87" s="21"/>
      <c r="L87" s="21"/>
      <c r="M87" s="5"/>
      <c r="N87" s="21"/>
      <c r="O87" s="5"/>
      <c r="P87" s="5"/>
      <c r="Q87" s="5"/>
      <c r="R87" s="21"/>
      <c r="S87" s="21"/>
      <c r="T87" s="21"/>
      <c r="U87" s="21"/>
      <c r="V87" s="21"/>
      <c r="W87" s="5"/>
      <c r="X87" s="21"/>
      <c r="Y87" s="21"/>
      <c r="Z87" s="5"/>
      <c r="AA87" s="21"/>
      <c r="AB87" s="21"/>
      <c r="AC87" s="21"/>
      <c r="AD87" s="21"/>
      <c r="AE87" s="21"/>
      <c r="AF87" s="5"/>
      <c r="AG87" s="5"/>
      <c r="AH87" s="5"/>
      <c r="AI87" s="39"/>
      <c r="AJ87" s="39"/>
      <c r="AK87" s="39"/>
      <c r="AL87" s="39"/>
      <c r="AM87" s="39"/>
      <c r="AN87" s="39"/>
      <c r="AO87" s="39"/>
      <c r="AP87" s="39"/>
      <c r="AQ87" s="39"/>
      <c r="AR87" s="39"/>
    </row>
    <row r="88" spans="1:44" ht="12.75" customHeight="1">
      <c r="A88" s="5" t="s">
        <v>79</v>
      </c>
      <c r="B88" s="5">
        <f t="shared" si="10"/>
        <v>0</v>
      </c>
      <c r="C88" s="21"/>
      <c r="D88" s="5"/>
      <c r="E88" s="5"/>
      <c r="F88" s="5"/>
      <c r="G88" s="21"/>
      <c r="H88" s="21"/>
      <c r="I88" s="21"/>
      <c r="J88" s="21"/>
      <c r="K88" s="21"/>
      <c r="L88" s="21"/>
      <c r="M88" s="5"/>
      <c r="N88" s="21"/>
      <c r="O88" s="5"/>
      <c r="P88" s="5"/>
      <c r="Q88" s="5"/>
      <c r="R88" s="21"/>
      <c r="S88" s="21"/>
      <c r="T88" s="21"/>
      <c r="U88" s="21"/>
      <c r="V88" s="21"/>
      <c r="W88" s="5"/>
      <c r="X88" s="21"/>
      <c r="Y88" s="21"/>
      <c r="Z88" s="5"/>
      <c r="AA88" s="21"/>
      <c r="AB88" s="21"/>
      <c r="AC88" s="21"/>
      <c r="AD88" s="21"/>
      <c r="AE88" s="21"/>
      <c r="AF88" s="5"/>
      <c r="AG88" s="5"/>
      <c r="AH88" s="5"/>
      <c r="AI88" s="39"/>
      <c r="AJ88" s="39"/>
      <c r="AK88" s="39"/>
      <c r="AL88" s="39"/>
      <c r="AM88" s="39"/>
      <c r="AN88" s="39"/>
      <c r="AO88" s="39"/>
      <c r="AP88" s="39"/>
      <c r="AQ88" s="39"/>
      <c r="AR88" s="39"/>
    </row>
    <row r="89" spans="1:44" ht="12.75" customHeight="1">
      <c r="A89" s="5" t="s">
        <v>80</v>
      </c>
      <c r="B89" s="5">
        <f t="shared" si="10"/>
        <v>0</v>
      </c>
      <c r="C89" s="21"/>
      <c r="D89" s="5"/>
      <c r="E89" s="5"/>
      <c r="F89" s="5"/>
      <c r="G89" s="21"/>
      <c r="H89" s="21"/>
      <c r="I89" s="21"/>
      <c r="J89" s="21"/>
      <c r="K89" s="21"/>
      <c r="L89" s="21"/>
      <c r="M89" s="5"/>
      <c r="N89" s="21"/>
      <c r="O89" s="5"/>
      <c r="P89" s="5"/>
      <c r="Q89" s="5"/>
      <c r="R89" s="21"/>
      <c r="S89" s="21"/>
      <c r="T89" s="21"/>
      <c r="U89" s="21"/>
      <c r="V89" s="21"/>
      <c r="W89" s="5"/>
      <c r="X89" s="21"/>
      <c r="Y89" s="21"/>
      <c r="Z89" s="5"/>
      <c r="AA89" s="21"/>
      <c r="AB89" s="21"/>
      <c r="AC89" s="21"/>
      <c r="AD89" s="21"/>
      <c r="AE89" s="21"/>
      <c r="AF89" s="5"/>
      <c r="AG89" s="5"/>
      <c r="AH89" s="5"/>
      <c r="AI89" s="39"/>
      <c r="AJ89" s="39"/>
      <c r="AK89" s="39"/>
      <c r="AL89" s="39"/>
      <c r="AM89" s="39"/>
      <c r="AN89" s="39"/>
      <c r="AO89" s="39"/>
      <c r="AP89" s="39"/>
      <c r="AQ89" s="39"/>
      <c r="AR89" s="39"/>
    </row>
    <row r="90" spans="1:44" ht="12.75" customHeight="1">
      <c r="A90" s="5" t="s">
        <v>81</v>
      </c>
      <c r="B90" s="5">
        <f t="shared" si="10"/>
        <v>0</v>
      </c>
      <c r="C90" s="21"/>
      <c r="D90" s="5"/>
      <c r="E90" s="5"/>
      <c r="F90" s="5"/>
      <c r="G90" s="21"/>
      <c r="H90" s="21"/>
      <c r="I90" s="21"/>
      <c r="J90" s="21"/>
      <c r="K90" s="21"/>
      <c r="L90" s="21"/>
      <c r="M90" s="5"/>
      <c r="N90" s="21"/>
      <c r="O90" s="5"/>
      <c r="P90" s="5"/>
      <c r="Q90" s="5"/>
      <c r="R90" s="21"/>
      <c r="S90" s="21"/>
      <c r="T90" s="21"/>
      <c r="U90" s="21"/>
      <c r="V90" s="21"/>
      <c r="W90" s="5"/>
      <c r="X90" s="21"/>
      <c r="Y90" s="21"/>
      <c r="Z90" s="5"/>
      <c r="AA90" s="21"/>
      <c r="AB90" s="21"/>
      <c r="AC90" s="21"/>
      <c r="AD90" s="21"/>
      <c r="AE90" s="21"/>
      <c r="AF90" s="5"/>
      <c r="AG90" s="5"/>
      <c r="AH90" s="5"/>
      <c r="AI90" s="39"/>
      <c r="AJ90" s="39"/>
      <c r="AK90" s="39"/>
      <c r="AL90" s="39"/>
      <c r="AM90" s="39"/>
      <c r="AN90" s="39"/>
      <c r="AO90" s="39"/>
      <c r="AP90" s="39"/>
      <c r="AQ90" s="39"/>
      <c r="AR90" s="39"/>
    </row>
    <row r="91" spans="1:44" ht="12.75" customHeight="1">
      <c r="A91" s="17" t="s">
        <v>136</v>
      </c>
      <c r="B91" s="5">
        <f t="shared" si="10"/>
        <v>7</v>
      </c>
      <c r="C91" s="21"/>
      <c r="D91" s="5"/>
      <c r="E91" s="5"/>
      <c r="F91" s="5"/>
      <c r="G91" s="21"/>
      <c r="H91" s="21"/>
      <c r="I91" s="21"/>
      <c r="J91" s="21"/>
      <c r="K91" s="21"/>
      <c r="L91" s="21">
        <v>2</v>
      </c>
      <c r="M91" s="5"/>
      <c r="N91" s="21">
        <v>3</v>
      </c>
      <c r="O91" s="5"/>
      <c r="P91" s="5"/>
      <c r="Q91" s="5"/>
      <c r="R91" s="21"/>
      <c r="S91" s="21"/>
      <c r="T91" s="21"/>
      <c r="U91" s="21"/>
      <c r="V91" s="21"/>
      <c r="W91" s="5"/>
      <c r="X91" s="21"/>
      <c r="Y91" s="21"/>
      <c r="Z91" s="5"/>
      <c r="AA91" s="21"/>
      <c r="AB91" s="21"/>
      <c r="AC91" s="21"/>
      <c r="AD91" s="21"/>
      <c r="AE91" s="21">
        <v>2</v>
      </c>
      <c r="AF91" s="5"/>
      <c r="AG91" s="5"/>
      <c r="AH91" s="5"/>
      <c r="AI91" s="39"/>
      <c r="AJ91" s="39"/>
      <c r="AK91" s="39"/>
      <c r="AL91" s="39"/>
      <c r="AM91" s="39"/>
      <c r="AN91" s="39"/>
      <c r="AO91" s="39"/>
      <c r="AP91" s="39"/>
      <c r="AQ91" s="39"/>
      <c r="AR91" s="39"/>
    </row>
    <row r="92" spans="1:44" ht="12.75" customHeight="1">
      <c r="A92" s="5" t="s">
        <v>137</v>
      </c>
      <c r="B92" s="5">
        <f t="shared" si="10"/>
        <v>0</v>
      </c>
      <c r="C92" s="21"/>
      <c r="D92" s="5"/>
      <c r="E92" s="5"/>
      <c r="F92" s="5"/>
      <c r="G92" s="21"/>
      <c r="H92" s="21"/>
      <c r="I92" s="21"/>
      <c r="J92" s="21"/>
      <c r="K92" s="21"/>
      <c r="L92" s="21"/>
      <c r="M92" s="5"/>
      <c r="N92" s="21"/>
      <c r="O92" s="5"/>
      <c r="P92" s="5"/>
      <c r="Q92" s="5"/>
      <c r="R92" s="21"/>
      <c r="S92" s="21"/>
      <c r="T92" s="21"/>
      <c r="U92" s="21"/>
      <c r="V92" s="21"/>
      <c r="W92" s="5"/>
      <c r="X92" s="21"/>
      <c r="Y92" s="21"/>
      <c r="Z92" s="5"/>
      <c r="AA92" s="21"/>
      <c r="AB92" s="21"/>
      <c r="AC92" s="21"/>
      <c r="AD92" s="21"/>
      <c r="AE92" s="21"/>
      <c r="AF92" s="5"/>
      <c r="AG92" s="5"/>
      <c r="AH92" s="5"/>
      <c r="AI92" s="39"/>
      <c r="AJ92" s="39"/>
      <c r="AK92" s="39"/>
      <c r="AL92" s="39"/>
      <c r="AM92" s="39"/>
      <c r="AN92" s="39"/>
      <c r="AO92" s="39"/>
      <c r="AP92" s="39"/>
      <c r="AQ92" s="39"/>
      <c r="AR92" s="39"/>
    </row>
    <row r="93" spans="1:44" ht="12.75" customHeight="1">
      <c r="A93" s="5" t="s">
        <v>138</v>
      </c>
      <c r="B93" s="5">
        <f t="shared" si="10"/>
        <v>767</v>
      </c>
      <c r="C93" s="21">
        <f t="shared" ref="C93:AH93" si="11">SUM(C4:C91)</f>
        <v>11</v>
      </c>
      <c r="D93" s="5">
        <f t="shared" si="11"/>
        <v>0</v>
      </c>
      <c r="E93" s="5">
        <f t="shared" si="11"/>
        <v>0</v>
      </c>
      <c r="F93" s="5">
        <f t="shared" si="11"/>
        <v>0</v>
      </c>
      <c r="G93" s="21">
        <f t="shared" si="11"/>
        <v>72</v>
      </c>
      <c r="H93" s="21">
        <f t="shared" si="11"/>
        <v>5</v>
      </c>
      <c r="I93" s="21">
        <f t="shared" si="11"/>
        <v>32</v>
      </c>
      <c r="J93" s="21">
        <f t="shared" si="11"/>
        <v>3</v>
      </c>
      <c r="K93" s="21">
        <f t="shared" si="11"/>
        <v>19</v>
      </c>
      <c r="L93" s="21">
        <f t="shared" si="11"/>
        <v>61</v>
      </c>
      <c r="M93" s="5">
        <f t="shared" si="11"/>
        <v>0</v>
      </c>
      <c r="N93" s="21">
        <f t="shared" si="11"/>
        <v>54</v>
      </c>
      <c r="O93" s="5">
        <f t="shared" si="11"/>
        <v>0</v>
      </c>
      <c r="P93" s="5">
        <f t="shared" si="11"/>
        <v>0</v>
      </c>
      <c r="Q93" s="5">
        <f t="shared" si="11"/>
        <v>0</v>
      </c>
      <c r="R93" s="21">
        <f t="shared" si="11"/>
        <v>6</v>
      </c>
      <c r="S93" s="21">
        <f t="shared" si="11"/>
        <v>51</v>
      </c>
      <c r="T93" s="21">
        <f t="shared" si="11"/>
        <v>13</v>
      </c>
      <c r="U93" s="21">
        <f t="shared" si="11"/>
        <v>8</v>
      </c>
      <c r="V93" s="21">
        <f t="shared" si="11"/>
        <v>11</v>
      </c>
      <c r="W93" s="5">
        <f t="shared" si="11"/>
        <v>0</v>
      </c>
      <c r="X93" s="21">
        <f t="shared" si="11"/>
        <v>25</v>
      </c>
      <c r="Y93" s="21">
        <f t="shared" si="11"/>
        <v>31</v>
      </c>
      <c r="Z93" s="5">
        <f t="shared" si="11"/>
        <v>0</v>
      </c>
      <c r="AA93" s="21">
        <f t="shared" si="11"/>
        <v>88</v>
      </c>
      <c r="AB93" s="21">
        <f t="shared" si="11"/>
        <v>76</v>
      </c>
      <c r="AC93" s="21">
        <f t="shared" si="11"/>
        <v>154</v>
      </c>
      <c r="AD93" s="21">
        <f t="shared" si="11"/>
        <v>21</v>
      </c>
      <c r="AE93" s="21">
        <f t="shared" si="11"/>
        <v>26</v>
      </c>
      <c r="AF93" s="5">
        <f t="shared" si="11"/>
        <v>0</v>
      </c>
      <c r="AG93" s="5">
        <f t="shared" si="11"/>
        <v>0</v>
      </c>
      <c r="AH93" s="5">
        <f t="shared" si="11"/>
        <v>0</v>
      </c>
      <c r="AI93" s="39"/>
      <c r="AJ93" s="39"/>
      <c r="AK93" s="39"/>
      <c r="AL93" s="39"/>
      <c r="AM93" s="39"/>
      <c r="AN93" s="39"/>
      <c r="AO93" s="39"/>
      <c r="AP93" s="39"/>
      <c r="AQ93" s="39"/>
      <c r="AR93" s="39"/>
    </row>
    <row r="94" spans="1:44" ht="12.75" customHeight="1">
      <c r="A94" s="5"/>
      <c r="B94" s="5">
        <f>SUM(B4:B92)</f>
        <v>767</v>
      </c>
      <c r="C94" s="21"/>
      <c r="D94" s="5"/>
      <c r="E94" s="5"/>
      <c r="F94" s="5"/>
      <c r="G94" s="21"/>
      <c r="H94" s="21"/>
      <c r="I94" s="21"/>
      <c r="J94" s="21"/>
      <c r="K94" s="21"/>
      <c r="L94" s="21"/>
      <c r="M94" s="5"/>
      <c r="N94" s="21"/>
      <c r="O94" s="5"/>
      <c r="P94" s="5"/>
      <c r="Q94" s="5"/>
      <c r="R94" s="21"/>
      <c r="S94" s="21"/>
      <c r="T94" s="21"/>
      <c r="U94" s="21"/>
      <c r="V94" s="21"/>
      <c r="W94" s="5"/>
      <c r="X94" s="21"/>
      <c r="Y94" s="21"/>
      <c r="Z94" s="5"/>
      <c r="AA94" s="21"/>
      <c r="AB94" s="21"/>
      <c r="AC94" s="21"/>
      <c r="AD94" s="21"/>
      <c r="AE94" s="21"/>
      <c r="AF94" s="5"/>
      <c r="AG94" s="5"/>
      <c r="AH94" s="5"/>
      <c r="AI94" s="39"/>
      <c r="AJ94" s="39"/>
      <c r="AK94" s="39"/>
      <c r="AL94" s="39"/>
      <c r="AM94" s="39"/>
      <c r="AN94" s="39"/>
      <c r="AO94" s="39"/>
      <c r="AP94" s="39"/>
      <c r="AQ94" s="39"/>
      <c r="AR94" s="39"/>
    </row>
    <row r="95" spans="1:44" ht="12.75" customHeight="1">
      <c r="A95" s="5" t="s">
        <v>139</v>
      </c>
      <c r="B95" s="5"/>
      <c r="C95" s="48">
        <v>4</v>
      </c>
      <c r="D95" s="5"/>
      <c r="E95" s="5"/>
      <c r="F95" s="5"/>
      <c r="G95" s="21">
        <v>4</v>
      </c>
      <c r="H95" s="21">
        <v>1</v>
      </c>
      <c r="I95" s="21">
        <v>1</v>
      </c>
      <c r="J95" s="21">
        <v>1</v>
      </c>
      <c r="K95" s="21">
        <v>4</v>
      </c>
      <c r="L95" s="21">
        <v>4</v>
      </c>
      <c r="M95" s="5"/>
      <c r="N95" s="21">
        <v>3</v>
      </c>
      <c r="O95" s="5"/>
      <c r="P95" s="5"/>
      <c r="Q95" s="5"/>
      <c r="R95" s="21">
        <v>3</v>
      </c>
      <c r="S95" s="21">
        <v>4</v>
      </c>
      <c r="T95" s="21">
        <v>3</v>
      </c>
      <c r="U95" s="21">
        <v>3</v>
      </c>
      <c r="V95" s="21">
        <v>3</v>
      </c>
      <c r="W95" s="5"/>
      <c r="X95" s="21">
        <v>3</v>
      </c>
      <c r="Y95" s="21">
        <v>3</v>
      </c>
      <c r="Z95" s="5"/>
      <c r="AA95" s="21">
        <v>3</v>
      </c>
      <c r="AB95" s="21">
        <v>3</v>
      </c>
      <c r="AC95" s="21">
        <v>4</v>
      </c>
      <c r="AD95" s="21">
        <v>3</v>
      </c>
      <c r="AE95" s="21">
        <v>1</v>
      </c>
      <c r="AF95" s="5"/>
      <c r="AG95" s="5"/>
      <c r="AH95" s="5"/>
      <c r="AI95" s="39"/>
      <c r="AJ95" s="39"/>
      <c r="AK95" s="39"/>
      <c r="AL95" s="39"/>
      <c r="AM95" s="39"/>
      <c r="AN95" s="39"/>
      <c r="AO95" s="39"/>
      <c r="AP95" s="39"/>
      <c r="AQ95" s="39"/>
      <c r="AR95" s="39"/>
    </row>
    <row r="96" spans="1:44" ht="12.75" customHeight="1">
      <c r="A96" s="5" t="s">
        <v>140</v>
      </c>
      <c r="B96" s="5">
        <f t="shared" ref="B96:B97" si="12">SUM(C96:AH96)</f>
        <v>20.900000000000002</v>
      </c>
      <c r="C96" s="21">
        <v>2.5</v>
      </c>
      <c r="D96" s="5"/>
      <c r="E96" s="5"/>
      <c r="F96" s="5"/>
      <c r="G96" s="21">
        <v>1.3</v>
      </c>
      <c r="H96" s="21">
        <v>0.2</v>
      </c>
      <c r="I96" s="21">
        <v>1.3</v>
      </c>
      <c r="J96" s="21">
        <v>1</v>
      </c>
      <c r="K96" s="21">
        <v>0.5</v>
      </c>
      <c r="L96" s="21">
        <v>0.9</v>
      </c>
      <c r="M96" s="5"/>
      <c r="N96" s="21">
        <v>1.5</v>
      </c>
      <c r="O96" s="5"/>
      <c r="P96" s="5"/>
      <c r="Q96" s="5"/>
      <c r="R96" s="21">
        <v>0.8</v>
      </c>
      <c r="S96" s="21">
        <v>0.8</v>
      </c>
      <c r="T96" s="21">
        <v>0.30000000000000004</v>
      </c>
      <c r="U96" s="21">
        <v>0.5</v>
      </c>
      <c r="V96" s="21">
        <v>0.75</v>
      </c>
      <c r="W96" s="5"/>
      <c r="X96" s="21">
        <v>0.75</v>
      </c>
      <c r="Y96" s="21">
        <v>0.5</v>
      </c>
      <c r="Z96" s="5"/>
      <c r="AA96" s="21">
        <v>1.5</v>
      </c>
      <c r="AB96" s="21">
        <v>2</v>
      </c>
      <c r="AC96" s="21">
        <v>2</v>
      </c>
      <c r="AD96" s="21">
        <v>0.30000000000000004</v>
      </c>
      <c r="AE96" s="21">
        <v>1.5</v>
      </c>
      <c r="AF96" s="5"/>
      <c r="AG96" s="5"/>
      <c r="AH96" s="5"/>
      <c r="AI96" s="39"/>
      <c r="AJ96" s="39"/>
      <c r="AK96" s="39"/>
      <c r="AL96" s="39"/>
      <c r="AM96" s="39"/>
      <c r="AN96" s="39"/>
      <c r="AO96" s="39"/>
      <c r="AP96" s="39"/>
      <c r="AQ96" s="39"/>
      <c r="AR96" s="39"/>
    </row>
    <row r="97" spans="1:44" ht="12.75" customHeight="1">
      <c r="A97" s="5" t="s">
        <v>141</v>
      </c>
      <c r="B97" s="5">
        <f t="shared" si="12"/>
        <v>62.7</v>
      </c>
      <c r="C97" s="21">
        <f t="shared" ref="C97:AH97" si="13">C95*C96</f>
        <v>10</v>
      </c>
      <c r="D97" s="5">
        <f t="shared" si="13"/>
        <v>0</v>
      </c>
      <c r="E97" s="5">
        <f t="shared" si="13"/>
        <v>0</v>
      </c>
      <c r="F97" s="5">
        <f t="shared" si="13"/>
        <v>0</v>
      </c>
      <c r="G97" s="21">
        <f t="shared" si="13"/>
        <v>5.2</v>
      </c>
      <c r="H97" s="21">
        <f t="shared" si="13"/>
        <v>0.2</v>
      </c>
      <c r="I97" s="21">
        <f t="shared" si="13"/>
        <v>1.3</v>
      </c>
      <c r="J97" s="21">
        <f t="shared" si="13"/>
        <v>1</v>
      </c>
      <c r="K97" s="21">
        <f t="shared" si="13"/>
        <v>2</v>
      </c>
      <c r="L97" s="21">
        <f t="shared" si="13"/>
        <v>3.6</v>
      </c>
      <c r="M97" s="5">
        <f t="shared" si="13"/>
        <v>0</v>
      </c>
      <c r="N97" s="21">
        <f t="shared" si="13"/>
        <v>4.5</v>
      </c>
      <c r="O97" s="5">
        <f t="shared" si="13"/>
        <v>0</v>
      </c>
      <c r="P97" s="5">
        <f t="shared" si="13"/>
        <v>0</v>
      </c>
      <c r="Q97" s="5">
        <f t="shared" si="13"/>
        <v>0</v>
      </c>
      <c r="R97" s="21">
        <f t="shared" si="13"/>
        <v>2.4000000000000004</v>
      </c>
      <c r="S97" s="21">
        <f t="shared" si="13"/>
        <v>3.2</v>
      </c>
      <c r="T97" s="21">
        <f t="shared" si="13"/>
        <v>0.90000000000000013</v>
      </c>
      <c r="U97" s="21">
        <f t="shared" si="13"/>
        <v>1.5</v>
      </c>
      <c r="V97" s="21">
        <f t="shared" si="13"/>
        <v>2.25</v>
      </c>
      <c r="W97" s="5">
        <f t="shared" si="13"/>
        <v>0</v>
      </c>
      <c r="X97" s="21">
        <f t="shared" si="13"/>
        <v>2.25</v>
      </c>
      <c r="Y97" s="21">
        <f t="shared" si="13"/>
        <v>1.5</v>
      </c>
      <c r="Z97" s="5">
        <f t="shared" si="13"/>
        <v>0</v>
      </c>
      <c r="AA97" s="21">
        <f t="shared" si="13"/>
        <v>4.5</v>
      </c>
      <c r="AB97" s="21">
        <f t="shared" si="13"/>
        <v>6</v>
      </c>
      <c r="AC97" s="21">
        <f t="shared" si="13"/>
        <v>8</v>
      </c>
      <c r="AD97" s="21">
        <f t="shared" si="13"/>
        <v>0.90000000000000013</v>
      </c>
      <c r="AE97" s="21">
        <f t="shared" si="13"/>
        <v>1.5</v>
      </c>
      <c r="AF97" s="5">
        <f t="shared" si="13"/>
        <v>0</v>
      </c>
      <c r="AG97" s="5">
        <f t="shared" si="13"/>
        <v>0</v>
      </c>
      <c r="AH97" s="5">
        <f t="shared" si="13"/>
        <v>0</v>
      </c>
      <c r="AI97" s="39"/>
      <c r="AJ97" s="39"/>
      <c r="AK97" s="39"/>
      <c r="AL97" s="39"/>
      <c r="AM97" s="39"/>
      <c r="AN97" s="39"/>
      <c r="AO97" s="39"/>
      <c r="AP97" s="39"/>
      <c r="AQ97" s="39"/>
      <c r="AR97" s="39"/>
    </row>
    <row r="98" spans="1:44" ht="12.75" customHeight="1">
      <c r="A98" s="5"/>
      <c r="B98" s="5"/>
      <c r="C98" s="21"/>
      <c r="D98" s="5"/>
      <c r="E98" s="5"/>
      <c r="F98" s="5"/>
      <c r="G98" s="21"/>
      <c r="H98" s="21"/>
      <c r="I98" s="21"/>
      <c r="J98" s="21"/>
      <c r="K98" s="21"/>
      <c r="L98" s="21"/>
      <c r="M98" s="5"/>
      <c r="N98" s="21"/>
      <c r="O98" s="5"/>
      <c r="P98" s="5"/>
      <c r="Q98" s="5"/>
      <c r="R98" s="21"/>
      <c r="S98" s="21"/>
      <c r="T98" s="21"/>
      <c r="U98" s="21"/>
      <c r="V98" s="21"/>
      <c r="W98" s="5"/>
      <c r="X98" s="21"/>
      <c r="Y98" s="21"/>
      <c r="Z98" s="5"/>
      <c r="AA98" s="21"/>
      <c r="AB98" s="21"/>
      <c r="AC98" s="21"/>
      <c r="AD98" s="21"/>
      <c r="AE98" s="21"/>
      <c r="AF98" s="5"/>
      <c r="AG98" s="5"/>
      <c r="AH98" s="5"/>
      <c r="AI98" s="39"/>
      <c r="AJ98" s="39"/>
      <c r="AK98" s="39"/>
      <c r="AL98" s="39"/>
      <c r="AM98" s="39"/>
      <c r="AN98" s="39"/>
      <c r="AO98" s="39"/>
      <c r="AP98" s="39"/>
      <c r="AQ98" s="39"/>
      <c r="AR98" s="39"/>
    </row>
    <row r="99" spans="1:44" ht="12.75" customHeight="1">
      <c r="A99" s="5" t="s">
        <v>142</v>
      </c>
      <c r="B99" s="49">
        <f t="shared" ref="B99:AH99" si="14">B93/B96</f>
        <v>36.698564593301434</v>
      </c>
      <c r="C99" s="50">
        <f t="shared" si="14"/>
        <v>4.4000000000000004</v>
      </c>
      <c r="D99" s="49" t="e">
        <f t="shared" si="14"/>
        <v>#DIV/0!</v>
      </c>
      <c r="E99" s="49" t="e">
        <f t="shared" si="14"/>
        <v>#DIV/0!</v>
      </c>
      <c r="F99" s="49" t="e">
        <f t="shared" si="14"/>
        <v>#DIV/0!</v>
      </c>
      <c r="G99" s="50">
        <f t="shared" si="14"/>
        <v>55.38461538461538</v>
      </c>
      <c r="H99" s="50">
        <f t="shared" si="14"/>
        <v>25</v>
      </c>
      <c r="I99" s="50">
        <f t="shared" si="14"/>
        <v>24.615384615384613</v>
      </c>
      <c r="J99" s="50">
        <f t="shared" si="14"/>
        <v>3</v>
      </c>
      <c r="K99" s="50">
        <f t="shared" si="14"/>
        <v>38</v>
      </c>
      <c r="L99" s="50">
        <f t="shared" si="14"/>
        <v>67.777777777777771</v>
      </c>
      <c r="M99" s="49" t="e">
        <f t="shared" si="14"/>
        <v>#DIV/0!</v>
      </c>
      <c r="N99" s="50">
        <f t="shared" si="14"/>
        <v>36</v>
      </c>
      <c r="O99" s="49" t="e">
        <f t="shared" si="14"/>
        <v>#DIV/0!</v>
      </c>
      <c r="P99" s="49" t="e">
        <f t="shared" si="14"/>
        <v>#DIV/0!</v>
      </c>
      <c r="Q99" s="49" t="e">
        <f t="shared" si="14"/>
        <v>#DIV/0!</v>
      </c>
      <c r="R99" s="50">
        <f t="shared" si="14"/>
        <v>7.5</v>
      </c>
      <c r="S99" s="50">
        <f t="shared" si="14"/>
        <v>63.75</v>
      </c>
      <c r="T99" s="50">
        <f t="shared" si="14"/>
        <v>43.333333333333329</v>
      </c>
      <c r="U99" s="50">
        <f t="shared" si="14"/>
        <v>16</v>
      </c>
      <c r="V99" s="50">
        <f t="shared" si="14"/>
        <v>14.666666666666666</v>
      </c>
      <c r="W99" s="49" t="e">
        <f t="shared" si="14"/>
        <v>#DIV/0!</v>
      </c>
      <c r="X99" s="50">
        <f t="shared" si="14"/>
        <v>33.333333333333336</v>
      </c>
      <c r="Y99" s="50">
        <f t="shared" si="14"/>
        <v>62</v>
      </c>
      <c r="Z99" s="49" t="e">
        <f t="shared" si="14"/>
        <v>#DIV/0!</v>
      </c>
      <c r="AA99" s="50">
        <f t="shared" si="14"/>
        <v>58.666666666666664</v>
      </c>
      <c r="AB99" s="50">
        <f t="shared" si="14"/>
        <v>38</v>
      </c>
      <c r="AC99" s="50">
        <f t="shared" si="14"/>
        <v>77</v>
      </c>
      <c r="AD99" s="50">
        <f t="shared" si="14"/>
        <v>69.999999999999986</v>
      </c>
      <c r="AE99" s="50">
        <f t="shared" si="14"/>
        <v>17.333333333333332</v>
      </c>
      <c r="AF99" s="49" t="e">
        <f t="shared" si="14"/>
        <v>#DIV/0!</v>
      </c>
      <c r="AG99" s="49" t="e">
        <f t="shared" si="14"/>
        <v>#DIV/0!</v>
      </c>
      <c r="AH99" s="49" t="e">
        <f t="shared" si="14"/>
        <v>#DIV/0!</v>
      </c>
      <c r="AI99" s="39"/>
      <c r="AJ99" s="39"/>
      <c r="AK99" s="39"/>
      <c r="AL99" s="39"/>
      <c r="AM99" s="39"/>
      <c r="AN99" s="39"/>
      <c r="AO99" s="39"/>
      <c r="AP99" s="39"/>
      <c r="AQ99" s="39"/>
      <c r="AR99" s="39"/>
    </row>
    <row r="100" spans="1:44" ht="12.75" customHeight="1">
      <c r="A100" s="5" t="s">
        <v>143</v>
      </c>
      <c r="B100" s="49">
        <f t="shared" ref="B100:AH100" si="15">B93/B97</f>
        <v>12.232854864433811</v>
      </c>
      <c r="C100" s="50">
        <f t="shared" si="15"/>
        <v>1.1000000000000001</v>
      </c>
      <c r="D100" s="49" t="e">
        <f t="shared" si="15"/>
        <v>#DIV/0!</v>
      </c>
      <c r="E100" s="49" t="e">
        <f t="shared" si="15"/>
        <v>#DIV/0!</v>
      </c>
      <c r="F100" s="49" t="e">
        <f t="shared" si="15"/>
        <v>#DIV/0!</v>
      </c>
      <c r="G100" s="50">
        <f t="shared" si="15"/>
        <v>13.846153846153845</v>
      </c>
      <c r="H100" s="50">
        <f t="shared" si="15"/>
        <v>25</v>
      </c>
      <c r="I100" s="50">
        <f t="shared" si="15"/>
        <v>24.615384615384613</v>
      </c>
      <c r="J100" s="50">
        <f t="shared" si="15"/>
        <v>3</v>
      </c>
      <c r="K100" s="50">
        <f t="shared" si="15"/>
        <v>9.5</v>
      </c>
      <c r="L100" s="50">
        <f t="shared" si="15"/>
        <v>16.944444444444443</v>
      </c>
      <c r="M100" s="49" t="e">
        <f t="shared" si="15"/>
        <v>#DIV/0!</v>
      </c>
      <c r="N100" s="50">
        <f t="shared" si="15"/>
        <v>12</v>
      </c>
      <c r="O100" s="49" t="e">
        <f t="shared" si="15"/>
        <v>#DIV/0!</v>
      </c>
      <c r="P100" s="49" t="e">
        <f t="shared" si="15"/>
        <v>#DIV/0!</v>
      </c>
      <c r="Q100" s="49" t="e">
        <f t="shared" si="15"/>
        <v>#DIV/0!</v>
      </c>
      <c r="R100" s="50">
        <f t="shared" si="15"/>
        <v>2.4999999999999996</v>
      </c>
      <c r="S100" s="50">
        <f t="shared" si="15"/>
        <v>15.9375</v>
      </c>
      <c r="T100" s="50">
        <f t="shared" si="15"/>
        <v>14.444444444444443</v>
      </c>
      <c r="U100" s="50">
        <f t="shared" si="15"/>
        <v>5.333333333333333</v>
      </c>
      <c r="V100" s="50">
        <f t="shared" si="15"/>
        <v>4.8888888888888893</v>
      </c>
      <c r="W100" s="49" t="e">
        <f t="shared" si="15"/>
        <v>#DIV/0!</v>
      </c>
      <c r="X100" s="50">
        <f t="shared" si="15"/>
        <v>11.111111111111111</v>
      </c>
      <c r="Y100" s="50">
        <f t="shared" si="15"/>
        <v>20.666666666666668</v>
      </c>
      <c r="Z100" s="49" t="e">
        <f t="shared" si="15"/>
        <v>#DIV/0!</v>
      </c>
      <c r="AA100" s="50">
        <f t="shared" si="15"/>
        <v>19.555555555555557</v>
      </c>
      <c r="AB100" s="50">
        <f t="shared" si="15"/>
        <v>12.666666666666666</v>
      </c>
      <c r="AC100" s="50">
        <f t="shared" si="15"/>
        <v>19.25</v>
      </c>
      <c r="AD100" s="50">
        <f t="shared" si="15"/>
        <v>23.333333333333329</v>
      </c>
      <c r="AE100" s="50">
        <f t="shared" si="15"/>
        <v>17.333333333333332</v>
      </c>
      <c r="AF100" s="49" t="e">
        <f t="shared" si="15"/>
        <v>#DIV/0!</v>
      </c>
      <c r="AG100" s="49" t="e">
        <f t="shared" si="15"/>
        <v>#DIV/0!</v>
      </c>
      <c r="AH100" s="49" t="e">
        <f t="shared" si="15"/>
        <v>#DIV/0!</v>
      </c>
      <c r="AI100" s="39"/>
      <c r="AJ100" s="39"/>
      <c r="AK100" s="39"/>
      <c r="AL100" s="39"/>
      <c r="AM100" s="39"/>
      <c r="AN100" s="39"/>
      <c r="AO100" s="39"/>
      <c r="AP100" s="39"/>
      <c r="AQ100" s="39"/>
      <c r="AR100" s="39"/>
    </row>
    <row r="101" spans="1:44" ht="12.75" customHeight="1">
      <c r="A101" s="5"/>
      <c r="B101" s="5"/>
      <c r="C101" s="21"/>
      <c r="D101" s="5"/>
      <c r="E101" s="5"/>
      <c r="F101" s="5"/>
      <c r="G101" s="21"/>
      <c r="H101" s="21"/>
      <c r="I101" s="21"/>
      <c r="J101" s="21"/>
      <c r="K101" s="21"/>
      <c r="L101" s="21"/>
      <c r="M101" s="5"/>
      <c r="N101" s="21"/>
      <c r="O101" s="5"/>
      <c r="P101" s="5"/>
      <c r="Q101" s="5"/>
      <c r="R101" s="21"/>
      <c r="S101" s="21"/>
      <c r="T101" s="21"/>
      <c r="U101" s="21"/>
      <c r="V101" s="21"/>
      <c r="W101" s="5"/>
      <c r="X101" s="21"/>
      <c r="Y101" s="21"/>
      <c r="Z101" s="5"/>
      <c r="AA101" s="21"/>
      <c r="AB101" s="21"/>
      <c r="AC101" s="21"/>
      <c r="AD101" s="21"/>
      <c r="AE101" s="21"/>
      <c r="AF101" s="5"/>
      <c r="AG101" s="5"/>
      <c r="AH101" s="5"/>
      <c r="AI101" s="39"/>
      <c r="AJ101" s="39"/>
      <c r="AK101" s="39"/>
      <c r="AL101" s="39"/>
      <c r="AM101" s="39"/>
      <c r="AN101" s="39"/>
      <c r="AO101" s="39"/>
      <c r="AP101" s="39"/>
      <c r="AQ101" s="39"/>
      <c r="AR101" s="39"/>
    </row>
    <row r="102" spans="1:44" ht="12.75" customHeight="1">
      <c r="A102" s="38" t="s">
        <v>144</v>
      </c>
      <c r="B102" s="5">
        <f t="shared" ref="B102:AH102" si="16">COUNTIF(B4:B91,"&gt;0")</f>
        <v>34</v>
      </c>
      <c r="C102" s="21">
        <f t="shared" si="16"/>
        <v>6</v>
      </c>
      <c r="D102" s="5">
        <f t="shared" si="16"/>
        <v>0</v>
      </c>
      <c r="E102" s="5">
        <f t="shared" si="16"/>
        <v>0</v>
      </c>
      <c r="F102" s="5">
        <f t="shared" si="16"/>
        <v>0</v>
      </c>
      <c r="G102" s="21">
        <f t="shared" si="16"/>
        <v>17</v>
      </c>
      <c r="H102" s="21">
        <f t="shared" si="16"/>
        <v>3</v>
      </c>
      <c r="I102" s="21">
        <f t="shared" si="16"/>
        <v>13</v>
      </c>
      <c r="J102" s="21">
        <f t="shared" si="16"/>
        <v>2</v>
      </c>
      <c r="K102" s="21">
        <f t="shared" si="16"/>
        <v>13</v>
      </c>
      <c r="L102" s="21">
        <f t="shared" si="16"/>
        <v>16</v>
      </c>
      <c r="M102" s="5">
        <f t="shared" si="16"/>
        <v>0</v>
      </c>
      <c r="N102" s="21">
        <f t="shared" si="16"/>
        <v>15</v>
      </c>
      <c r="O102" s="5">
        <f t="shared" si="16"/>
        <v>0</v>
      </c>
      <c r="P102" s="5">
        <f t="shared" si="16"/>
        <v>0</v>
      </c>
      <c r="Q102" s="5">
        <f t="shared" si="16"/>
        <v>0</v>
      </c>
      <c r="R102" s="21">
        <f t="shared" si="16"/>
        <v>4</v>
      </c>
      <c r="S102" s="21">
        <f t="shared" si="16"/>
        <v>14</v>
      </c>
      <c r="T102" s="21">
        <f t="shared" si="16"/>
        <v>6</v>
      </c>
      <c r="U102" s="21">
        <f t="shared" si="16"/>
        <v>6</v>
      </c>
      <c r="V102" s="21">
        <f t="shared" si="16"/>
        <v>3</v>
      </c>
      <c r="W102" s="5">
        <f t="shared" si="16"/>
        <v>0</v>
      </c>
      <c r="X102" s="21">
        <f t="shared" si="16"/>
        <v>5</v>
      </c>
      <c r="Y102" s="21">
        <f t="shared" si="16"/>
        <v>4</v>
      </c>
      <c r="Z102" s="5">
        <f t="shared" si="16"/>
        <v>0</v>
      </c>
      <c r="AA102" s="21">
        <f t="shared" si="16"/>
        <v>9</v>
      </c>
      <c r="AB102" s="21">
        <f t="shared" si="16"/>
        <v>12</v>
      </c>
      <c r="AC102" s="21">
        <f t="shared" si="16"/>
        <v>14</v>
      </c>
      <c r="AD102" s="21">
        <f t="shared" si="16"/>
        <v>5</v>
      </c>
      <c r="AE102" s="21">
        <f t="shared" si="16"/>
        <v>13</v>
      </c>
      <c r="AF102" s="5">
        <f t="shared" si="16"/>
        <v>0</v>
      </c>
      <c r="AG102" s="5">
        <f t="shared" si="16"/>
        <v>0</v>
      </c>
      <c r="AH102" s="5">
        <f t="shared" si="16"/>
        <v>0</v>
      </c>
      <c r="AI102" s="39"/>
      <c r="AJ102" s="39"/>
      <c r="AK102" s="39"/>
      <c r="AL102" s="39"/>
      <c r="AM102" s="39"/>
      <c r="AN102" s="39"/>
      <c r="AO102" s="39"/>
      <c r="AP102" s="39"/>
      <c r="AQ102" s="39"/>
      <c r="AR102" s="39"/>
    </row>
    <row r="103" spans="1:44" ht="12.75" customHeight="1">
      <c r="A103" s="38" t="s">
        <v>145</v>
      </c>
      <c r="B103" s="5">
        <f t="shared" ref="B103:AH103" si="17">COUNTIF(B10,"&gt;0")+COUNTIF(B25,"&gt;0")+COUNTIF(B35,"&gt;0")+COUNTIF(B39,"&gt;0")+COUNTIF(B45,"&gt;0")+COUNTIF(B50,"&gt;0")+COUNTIF(B73,"&gt;0")+COUNTIF(B91,"&gt;0")</f>
        <v>4</v>
      </c>
      <c r="C103" s="21">
        <f t="shared" si="17"/>
        <v>0</v>
      </c>
      <c r="D103" s="5">
        <f t="shared" si="17"/>
        <v>0</v>
      </c>
      <c r="E103" s="5">
        <f t="shared" si="17"/>
        <v>0</v>
      </c>
      <c r="F103" s="5">
        <f t="shared" si="17"/>
        <v>0</v>
      </c>
      <c r="G103" s="21">
        <f t="shared" si="17"/>
        <v>0</v>
      </c>
      <c r="H103" s="21">
        <f t="shared" si="17"/>
        <v>0</v>
      </c>
      <c r="I103" s="21">
        <f t="shared" si="17"/>
        <v>2</v>
      </c>
      <c r="J103" s="21">
        <f t="shared" si="17"/>
        <v>0</v>
      </c>
      <c r="K103" s="21">
        <f t="shared" si="17"/>
        <v>0</v>
      </c>
      <c r="L103" s="21">
        <f t="shared" si="17"/>
        <v>2</v>
      </c>
      <c r="M103" s="5">
        <f t="shared" si="17"/>
        <v>0</v>
      </c>
      <c r="N103" s="21">
        <f t="shared" si="17"/>
        <v>1</v>
      </c>
      <c r="O103" s="5">
        <f t="shared" si="17"/>
        <v>0</v>
      </c>
      <c r="P103" s="5">
        <f t="shared" si="17"/>
        <v>0</v>
      </c>
      <c r="Q103" s="5">
        <f t="shared" si="17"/>
        <v>0</v>
      </c>
      <c r="R103" s="21">
        <f t="shared" si="17"/>
        <v>0</v>
      </c>
      <c r="S103" s="21">
        <f t="shared" si="17"/>
        <v>1</v>
      </c>
      <c r="T103" s="21">
        <f t="shared" si="17"/>
        <v>0</v>
      </c>
      <c r="U103" s="21">
        <f t="shared" si="17"/>
        <v>0</v>
      </c>
      <c r="V103" s="21">
        <f t="shared" si="17"/>
        <v>0</v>
      </c>
      <c r="W103" s="5">
        <f t="shared" si="17"/>
        <v>0</v>
      </c>
      <c r="X103" s="21">
        <f t="shared" si="17"/>
        <v>0</v>
      </c>
      <c r="Y103" s="21">
        <f t="shared" si="17"/>
        <v>0</v>
      </c>
      <c r="Z103" s="5">
        <f t="shared" si="17"/>
        <v>0</v>
      </c>
      <c r="AA103" s="21">
        <f t="shared" si="17"/>
        <v>0</v>
      </c>
      <c r="AB103" s="21">
        <f t="shared" si="17"/>
        <v>1</v>
      </c>
      <c r="AC103" s="21">
        <f t="shared" si="17"/>
        <v>0</v>
      </c>
      <c r="AD103" s="21">
        <f t="shared" si="17"/>
        <v>0</v>
      </c>
      <c r="AE103" s="21">
        <f t="shared" si="17"/>
        <v>1</v>
      </c>
      <c r="AF103" s="5">
        <f t="shared" si="17"/>
        <v>0</v>
      </c>
      <c r="AG103" s="5">
        <f t="shared" si="17"/>
        <v>0</v>
      </c>
      <c r="AH103" s="5">
        <f t="shared" si="17"/>
        <v>0</v>
      </c>
      <c r="AI103" s="39"/>
      <c r="AJ103" s="39"/>
      <c r="AK103" s="39"/>
      <c r="AL103" s="39"/>
      <c r="AM103" s="39"/>
      <c r="AN103" s="39"/>
      <c r="AO103" s="39"/>
      <c r="AP103" s="39"/>
      <c r="AQ103" s="39"/>
      <c r="AR103" s="39"/>
    </row>
    <row r="104" spans="1:44" ht="12.75" customHeight="1">
      <c r="A104" s="38" t="s">
        <v>146</v>
      </c>
      <c r="B104" s="5">
        <f t="shared" ref="B104:AH104" si="18">B102-B103</f>
        <v>30</v>
      </c>
      <c r="C104" s="21">
        <f t="shared" si="18"/>
        <v>6</v>
      </c>
      <c r="D104" s="5">
        <f t="shared" si="18"/>
        <v>0</v>
      </c>
      <c r="E104" s="5">
        <f t="shared" si="18"/>
        <v>0</v>
      </c>
      <c r="F104" s="5">
        <f t="shared" si="18"/>
        <v>0</v>
      </c>
      <c r="G104" s="21">
        <f t="shared" si="18"/>
        <v>17</v>
      </c>
      <c r="H104" s="21">
        <f t="shared" si="18"/>
        <v>3</v>
      </c>
      <c r="I104" s="21">
        <f t="shared" si="18"/>
        <v>11</v>
      </c>
      <c r="J104" s="21">
        <f t="shared" si="18"/>
        <v>2</v>
      </c>
      <c r="K104" s="21">
        <f t="shared" si="18"/>
        <v>13</v>
      </c>
      <c r="L104" s="21">
        <f t="shared" si="18"/>
        <v>14</v>
      </c>
      <c r="M104" s="5">
        <f t="shared" si="18"/>
        <v>0</v>
      </c>
      <c r="N104" s="21">
        <f t="shared" si="18"/>
        <v>14</v>
      </c>
      <c r="O104" s="5">
        <f t="shared" si="18"/>
        <v>0</v>
      </c>
      <c r="P104" s="5">
        <f t="shared" si="18"/>
        <v>0</v>
      </c>
      <c r="Q104" s="5">
        <f t="shared" si="18"/>
        <v>0</v>
      </c>
      <c r="R104" s="21">
        <f t="shared" si="18"/>
        <v>4</v>
      </c>
      <c r="S104" s="21">
        <f t="shared" si="18"/>
        <v>13</v>
      </c>
      <c r="T104" s="21">
        <f t="shared" si="18"/>
        <v>6</v>
      </c>
      <c r="U104" s="21">
        <f t="shared" si="18"/>
        <v>6</v>
      </c>
      <c r="V104" s="21">
        <f t="shared" si="18"/>
        <v>3</v>
      </c>
      <c r="W104" s="5">
        <f t="shared" si="18"/>
        <v>0</v>
      </c>
      <c r="X104" s="21">
        <f t="shared" si="18"/>
        <v>5</v>
      </c>
      <c r="Y104" s="21">
        <f t="shared" si="18"/>
        <v>4</v>
      </c>
      <c r="Z104" s="5">
        <f t="shared" si="18"/>
        <v>0</v>
      </c>
      <c r="AA104" s="21">
        <f t="shared" si="18"/>
        <v>9</v>
      </c>
      <c r="AB104" s="21">
        <f t="shared" si="18"/>
        <v>11</v>
      </c>
      <c r="AC104" s="21">
        <f t="shared" si="18"/>
        <v>14</v>
      </c>
      <c r="AD104" s="21">
        <f t="shared" si="18"/>
        <v>5</v>
      </c>
      <c r="AE104" s="21">
        <f t="shared" si="18"/>
        <v>12</v>
      </c>
      <c r="AF104" s="5">
        <f t="shared" si="18"/>
        <v>0</v>
      </c>
      <c r="AG104" s="5">
        <f t="shared" si="18"/>
        <v>0</v>
      </c>
      <c r="AH104" s="5">
        <f t="shared" si="18"/>
        <v>0</v>
      </c>
      <c r="AI104" s="39"/>
      <c r="AJ104" s="39"/>
      <c r="AK104" s="39"/>
      <c r="AL104" s="39"/>
      <c r="AM104" s="39"/>
      <c r="AN104" s="39"/>
      <c r="AO104" s="39"/>
      <c r="AP104" s="39"/>
      <c r="AQ104" s="39"/>
      <c r="AR104" s="39"/>
    </row>
    <row r="105" spans="1:44" ht="12.75" customHeight="1">
      <c r="A105" s="5"/>
      <c r="B105" s="5"/>
      <c r="C105" s="21"/>
      <c r="D105" s="5"/>
      <c r="E105" s="5"/>
      <c r="F105" s="5"/>
      <c r="G105" s="21"/>
      <c r="H105" s="21"/>
      <c r="I105" s="21"/>
      <c r="J105" s="21"/>
      <c r="K105" s="21"/>
      <c r="L105" s="21"/>
      <c r="M105" s="5"/>
      <c r="N105" s="21"/>
      <c r="O105" s="5"/>
      <c r="P105" s="5"/>
      <c r="Q105" s="5"/>
      <c r="R105" s="21"/>
      <c r="S105" s="21"/>
      <c r="T105" s="21"/>
      <c r="U105" s="21"/>
      <c r="V105" s="21"/>
      <c r="W105" s="5"/>
      <c r="X105" s="21"/>
      <c r="Y105" s="21"/>
      <c r="Z105" s="5"/>
      <c r="AA105" s="21"/>
      <c r="AB105" s="21"/>
      <c r="AC105" s="21"/>
      <c r="AD105" s="21"/>
      <c r="AE105" s="21"/>
      <c r="AF105" s="5"/>
      <c r="AG105" s="5"/>
      <c r="AH105" s="5"/>
      <c r="AI105" s="39"/>
      <c r="AJ105" s="39"/>
      <c r="AK105" s="39"/>
      <c r="AL105" s="39"/>
      <c r="AM105" s="39"/>
      <c r="AN105" s="39"/>
      <c r="AO105" s="39"/>
      <c r="AP105" s="39"/>
      <c r="AQ105" s="39"/>
      <c r="AR105" s="39"/>
    </row>
    <row r="106" spans="1:44" ht="12.75" customHeight="1">
      <c r="A106" s="5" t="s">
        <v>147</v>
      </c>
      <c r="B106" s="49">
        <f t="shared" ref="B106:AH106" si="19">B102/B96</f>
        <v>1.6267942583732056</v>
      </c>
      <c r="C106" s="50">
        <f t="shared" si="19"/>
        <v>2.4</v>
      </c>
      <c r="D106" s="49" t="e">
        <f t="shared" si="19"/>
        <v>#DIV/0!</v>
      </c>
      <c r="E106" s="49" t="e">
        <f t="shared" si="19"/>
        <v>#DIV/0!</v>
      </c>
      <c r="F106" s="49" t="e">
        <f t="shared" si="19"/>
        <v>#DIV/0!</v>
      </c>
      <c r="G106" s="50">
        <f t="shared" si="19"/>
        <v>13.076923076923077</v>
      </c>
      <c r="H106" s="50">
        <f t="shared" si="19"/>
        <v>15</v>
      </c>
      <c r="I106" s="50">
        <f t="shared" si="19"/>
        <v>10</v>
      </c>
      <c r="J106" s="50">
        <f t="shared" si="19"/>
        <v>2</v>
      </c>
      <c r="K106" s="50">
        <f t="shared" si="19"/>
        <v>26</v>
      </c>
      <c r="L106" s="50">
        <f t="shared" si="19"/>
        <v>17.777777777777779</v>
      </c>
      <c r="M106" s="49" t="e">
        <f t="shared" si="19"/>
        <v>#DIV/0!</v>
      </c>
      <c r="N106" s="50">
        <f t="shared" si="19"/>
        <v>10</v>
      </c>
      <c r="O106" s="49" t="e">
        <f t="shared" si="19"/>
        <v>#DIV/0!</v>
      </c>
      <c r="P106" s="49" t="e">
        <f t="shared" si="19"/>
        <v>#DIV/0!</v>
      </c>
      <c r="Q106" s="49" t="e">
        <f t="shared" si="19"/>
        <v>#DIV/0!</v>
      </c>
      <c r="R106" s="50">
        <f t="shared" si="19"/>
        <v>5</v>
      </c>
      <c r="S106" s="50">
        <f t="shared" si="19"/>
        <v>17.5</v>
      </c>
      <c r="T106" s="50">
        <f t="shared" si="19"/>
        <v>19.999999999999996</v>
      </c>
      <c r="U106" s="50">
        <f t="shared" si="19"/>
        <v>12</v>
      </c>
      <c r="V106" s="50">
        <f t="shared" si="19"/>
        <v>4</v>
      </c>
      <c r="W106" s="49" t="e">
        <f t="shared" si="19"/>
        <v>#DIV/0!</v>
      </c>
      <c r="X106" s="50">
        <f t="shared" si="19"/>
        <v>6.666666666666667</v>
      </c>
      <c r="Y106" s="50">
        <f t="shared" si="19"/>
        <v>8</v>
      </c>
      <c r="Z106" s="49" t="e">
        <f t="shared" si="19"/>
        <v>#DIV/0!</v>
      </c>
      <c r="AA106" s="50">
        <f t="shared" si="19"/>
        <v>6</v>
      </c>
      <c r="AB106" s="50">
        <f t="shared" si="19"/>
        <v>6</v>
      </c>
      <c r="AC106" s="50">
        <f t="shared" si="19"/>
        <v>7</v>
      </c>
      <c r="AD106" s="50">
        <f t="shared" si="19"/>
        <v>16.666666666666664</v>
      </c>
      <c r="AE106" s="50">
        <f t="shared" si="19"/>
        <v>8.6666666666666661</v>
      </c>
      <c r="AF106" s="49" t="e">
        <f t="shared" si="19"/>
        <v>#DIV/0!</v>
      </c>
      <c r="AG106" s="49" t="e">
        <f t="shared" si="19"/>
        <v>#DIV/0!</v>
      </c>
      <c r="AH106" s="49" t="e">
        <f t="shared" si="19"/>
        <v>#DIV/0!</v>
      </c>
      <c r="AI106" s="39"/>
      <c r="AJ106" s="39"/>
      <c r="AK106" s="39"/>
      <c r="AL106" s="39"/>
      <c r="AM106" s="39"/>
      <c r="AN106" s="39"/>
      <c r="AO106" s="39"/>
      <c r="AP106" s="39"/>
      <c r="AQ106" s="39"/>
      <c r="AR106" s="39"/>
    </row>
    <row r="107" spans="1:44" ht="12.75" customHeight="1">
      <c r="A107" s="5" t="s">
        <v>148</v>
      </c>
      <c r="B107" s="49">
        <f t="shared" ref="B107:AH107" si="20">B102/B97</f>
        <v>0.54226475279106856</v>
      </c>
      <c r="C107" s="50">
        <f t="shared" si="20"/>
        <v>0.6</v>
      </c>
      <c r="D107" s="49" t="e">
        <f t="shared" si="20"/>
        <v>#DIV/0!</v>
      </c>
      <c r="E107" s="49" t="e">
        <f t="shared" si="20"/>
        <v>#DIV/0!</v>
      </c>
      <c r="F107" s="49" t="e">
        <f t="shared" si="20"/>
        <v>#DIV/0!</v>
      </c>
      <c r="G107" s="50">
        <f t="shared" si="20"/>
        <v>3.2692307692307692</v>
      </c>
      <c r="H107" s="50">
        <f t="shared" si="20"/>
        <v>15</v>
      </c>
      <c r="I107" s="50">
        <f t="shared" si="20"/>
        <v>10</v>
      </c>
      <c r="J107" s="50">
        <f t="shared" si="20"/>
        <v>2</v>
      </c>
      <c r="K107" s="50">
        <f t="shared" si="20"/>
        <v>6.5</v>
      </c>
      <c r="L107" s="50">
        <f t="shared" si="20"/>
        <v>4.4444444444444446</v>
      </c>
      <c r="M107" s="49" t="e">
        <f t="shared" si="20"/>
        <v>#DIV/0!</v>
      </c>
      <c r="N107" s="50">
        <f t="shared" si="20"/>
        <v>3.3333333333333335</v>
      </c>
      <c r="O107" s="49" t="e">
        <f t="shared" si="20"/>
        <v>#DIV/0!</v>
      </c>
      <c r="P107" s="49" t="e">
        <f t="shared" si="20"/>
        <v>#DIV/0!</v>
      </c>
      <c r="Q107" s="49" t="e">
        <f t="shared" si="20"/>
        <v>#DIV/0!</v>
      </c>
      <c r="R107" s="50">
        <f t="shared" si="20"/>
        <v>1.6666666666666665</v>
      </c>
      <c r="S107" s="50">
        <f t="shared" si="20"/>
        <v>4.375</v>
      </c>
      <c r="T107" s="50">
        <f t="shared" si="20"/>
        <v>6.6666666666666661</v>
      </c>
      <c r="U107" s="50">
        <f t="shared" si="20"/>
        <v>4</v>
      </c>
      <c r="V107" s="50">
        <f t="shared" si="20"/>
        <v>1.3333333333333333</v>
      </c>
      <c r="W107" s="49" t="e">
        <f t="shared" si="20"/>
        <v>#DIV/0!</v>
      </c>
      <c r="X107" s="50">
        <f t="shared" si="20"/>
        <v>2.2222222222222223</v>
      </c>
      <c r="Y107" s="50">
        <f t="shared" si="20"/>
        <v>2.6666666666666665</v>
      </c>
      <c r="Z107" s="49" t="e">
        <f t="shared" si="20"/>
        <v>#DIV/0!</v>
      </c>
      <c r="AA107" s="50">
        <f t="shared" si="20"/>
        <v>2</v>
      </c>
      <c r="AB107" s="50">
        <f t="shared" si="20"/>
        <v>2</v>
      </c>
      <c r="AC107" s="50">
        <f t="shared" si="20"/>
        <v>1.75</v>
      </c>
      <c r="AD107" s="50">
        <f t="shared" si="20"/>
        <v>5.5555555555555545</v>
      </c>
      <c r="AE107" s="50">
        <f t="shared" si="20"/>
        <v>8.6666666666666661</v>
      </c>
      <c r="AF107" s="49" t="e">
        <f t="shared" si="20"/>
        <v>#DIV/0!</v>
      </c>
      <c r="AG107" s="49" t="e">
        <f t="shared" si="20"/>
        <v>#DIV/0!</v>
      </c>
      <c r="AH107" s="49" t="e">
        <f t="shared" si="20"/>
        <v>#DIV/0!</v>
      </c>
      <c r="AI107" s="39"/>
      <c r="AJ107" s="39"/>
      <c r="AK107" s="39"/>
      <c r="AL107" s="39"/>
      <c r="AM107" s="39"/>
      <c r="AN107" s="39"/>
      <c r="AO107" s="39"/>
      <c r="AP107" s="39"/>
      <c r="AQ107" s="39"/>
      <c r="AR107" s="39"/>
    </row>
    <row r="108" spans="1:44" ht="12.75" customHeight="1">
      <c r="A108" s="51" t="s">
        <v>149</v>
      </c>
      <c r="B108" s="51"/>
      <c r="C108" s="41" t="s">
        <v>150</v>
      </c>
      <c r="D108" s="38"/>
      <c r="E108" s="38"/>
      <c r="F108" s="38"/>
      <c r="G108" s="41" t="s">
        <v>151</v>
      </c>
      <c r="H108" s="41" t="s">
        <v>152</v>
      </c>
      <c r="I108" s="52" t="s">
        <v>153</v>
      </c>
      <c r="J108" s="41" t="s">
        <v>154</v>
      </c>
      <c r="K108" s="41" t="s">
        <v>155</v>
      </c>
      <c r="L108" s="41" t="s">
        <v>156</v>
      </c>
      <c r="M108" s="38"/>
      <c r="N108" s="41"/>
      <c r="O108" s="38"/>
      <c r="P108" s="38"/>
      <c r="Q108" s="38"/>
      <c r="R108" s="41" t="s">
        <v>157</v>
      </c>
      <c r="S108" s="41" t="s">
        <v>158</v>
      </c>
      <c r="T108" s="41"/>
      <c r="U108" s="41"/>
      <c r="V108" s="41" t="s">
        <v>159</v>
      </c>
      <c r="W108" s="38"/>
      <c r="X108" s="41" t="s">
        <v>160</v>
      </c>
      <c r="Y108" s="41" t="s">
        <v>161</v>
      </c>
      <c r="Z108" s="38"/>
      <c r="AA108" s="41" t="s">
        <v>162</v>
      </c>
      <c r="AB108" s="41" t="s">
        <v>163</v>
      </c>
      <c r="AC108" s="41" t="s">
        <v>164</v>
      </c>
      <c r="AD108" s="41" t="s">
        <v>165</v>
      </c>
      <c r="AE108" s="41" t="s">
        <v>166</v>
      </c>
      <c r="AF108" s="38"/>
      <c r="AG108" s="38"/>
      <c r="AH108" s="38"/>
      <c r="AI108" s="39"/>
      <c r="AJ108" s="39"/>
      <c r="AK108" s="39"/>
      <c r="AL108" s="39"/>
      <c r="AM108" s="39"/>
      <c r="AN108" s="39"/>
      <c r="AO108" s="39"/>
      <c r="AP108" s="39"/>
      <c r="AQ108" s="39"/>
      <c r="AR108" s="39"/>
    </row>
    <row r="109" spans="1:44" ht="12.75" customHeight="1">
      <c r="A109" s="7"/>
      <c r="B109" s="7"/>
      <c r="C109" s="21"/>
      <c r="D109" s="5"/>
      <c r="E109" s="5"/>
      <c r="F109" s="5"/>
      <c r="G109" s="21"/>
      <c r="H109" s="21"/>
      <c r="I109" s="21"/>
      <c r="J109" s="21"/>
      <c r="K109" s="21"/>
      <c r="L109" s="21"/>
      <c r="M109" s="5"/>
      <c r="N109" s="21"/>
      <c r="O109" s="5"/>
      <c r="P109" s="5"/>
      <c r="Q109" s="5"/>
      <c r="R109" s="21"/>
      <c r="S109" s="21"/>
      <c r="T109" s="21"/>
      <c r="U109" s="21"/>
      <c r="V109" s="21"/>
      <c r="W109" s="5"/>
      <c r="X109" s="21"/>
      <c r="Y109" s="21"/>
      <c r="Z109" s="5"/>
      <c r="AA109" s="21"/>
      <c r="AB109" s="21"/>
      <c r="AC109" s="21"/>
      <c r="AD109" s="21"/>
      <c r="AE109" s="21"/>
      <c r="AF109" s="5"/>
      <c r="AG109" s="5"/>
      <c r="AH109" s="5"/>
      <c r="AI109" s="39"/>
      <c r="AJ109" s="39"/>
      <c r="AK109" s="39"/>
      <c r="AL109" s="39"/>
      <c r="AM109" s="39"/>
      <c r="AN109" s="39"/>
      <c r="AO109" s="39"/>
      <c r="AP109" s="39"/>
      <c r="AQ109" s="39"/>
      <c r="AR109" s="39"/>
    </row>
    <row r="110" spans="1:44" ht="12.75" customHeight="1">
      <c r="A110" s="5" t="s">
        <v>167</v>
      </c>
      <c r="B110" s="5">
        <f t="shared" ref="B110:B113" si="21">SUM(C110:AH110)</f>
        <v>17</v>
      </c>
      <c r="C110" s="21">
        <v>1.5</v>
      </c>
      <c r="D110" s="5"/>
      <c r="E110" s="5"/>
      <c r="F110" s="5"/>
      <c r="G110" s="21">
        <v>0.5</v>
      </c>
      <c r="H110" s="21">
        <v>0.2</v>
      </c>
      <c r="I110" s="21">
        <v>1</v>
      </c>
      <c r="J110" s="21">
        <v>1</v>
      </c>
      <c r="K110" s="21">
        <v>0.5</v>
      </c>
      <c r="L110" s="21">
        <v>1</v>
      </c>
      <c r="M110" s="5"/>
      <c r="N110" s="21">
        <v>3</v>
      </c>
      <c r="O110" s="5"/>
      <c r="P110" s="5"/>
      <c r="Q110" s="5"/>
      <c r="R110" s="21">
        <v>0.75</v>
      </c>
      <c r="S110" s="21">
        <v>0.5</v>
      </c>
      <c r="T110" s="21">
        <v>0.5</v>
      </c>
      <c r="U110" s="21">
        <v>0.30000000000000004</v>
      </c>
      <c r="V110" s="21">
        <v>1</v>
      </c>
      <c r="W110" s="5"/>
      <c r="X110" s="21">
        <v>0.5</v>
      </c>
      <c r="Y110" s="21">
        <v>0.5</v>
      </c>
      <c r="Z110" s="5"/>
      <c r="AA110" s="21">
        <v>1</v>
      </c>
      <c r="AB110" s="21">
        <v>1.5</v>
      </c>
      <c r="AC110" s="21">
        <v>1</v>
      </c>
      <c r="AD110" s="21">
        <v>0.25</v>
      </c>
      <c r="AE110" s="21">
        <v>0.5</v>
      </c>
      <c r="AF110" s="5"/>
      <c r="AG110" s="5"/>
      <c r="AH110" s="5"/>
      <c r="AI110" s="39"/>
      <c r="AJ110" s="39"/>
      <c r="AK110" s="39"/>
      <c r="AL110" s="39"/>
      <c r="AM110" s="39"/>
      <c r="AN110" s="39"/>
      <c r="AO110" s="39"/>
      <c r="AP110" s="39"/>
      <c r="AQ110" s="39"/>
      <c r="AR110" s="39"/>
    </row>
    <row r="111" spans="1:44" ht="12.75" customHeight="1">
      <c r="A111" s="5" t="s">
        <v>169</v>
      </c>
      <c r="B111" s="5">
        <f t="shared" si="21"/>
        <v>7</v>
      </c>
      <c r="C111" s="21"/>
      <c r="D111" s="5"/>
      <c r="E111" s="5"/>
      <c r="F111" s="5"/>
      <c r="G111" s="21"/>
      <c r="H111" s="21"/>
      <c r="I111" s="21"/>
      <c r="J111" s="21"/>
      <c r="K111" s="21"/>
      <c r="L111" s="21" t="s">
        <v>170</v>
      </c>
      <c r="M111" s="5"/>
      <c r="N111" s="21">
        <v>2</v>
      </c>
      <c r="O111" s="5"/>
      <c r="P111" s="5"/>
      <c r="Q111" s="5"/>
      <c r="R111" s="21"/>
      <c r="S111" s="21"/>
      <c r="T111" s="21">
        <v>1</v>
      </c>
      <c r="U111" s="21">
        <v>0.5</v>
      </c>
      <c r="V111" s="21"/>
      <c r="W111" s="5"/>
      <c r="X111" s="21">
        <v>0.5</v>
      </c>
      <c r="Y111" s="21"/>
      <c r="Z111" s="5"/>
      <c r="AA111" s="21">
        <v>1</v>
      </c>
      <c r="AB111" s="21"/>
      <c r="AC111" s="21">
        <v>0.5</v>
      </c>
      <c r="AD111" s="21"/>
      <c r="AE111" s="21">
        <v>1.5</v>
      </c>
      <c r="AF111" s="5"/>
      <c r="AG111" s="5"/>
      <c r="AH111" s="5"/>
      <c r="AI111" s="39"/>
      <c r="AJ111" s="39"/>
      <c r="AK111" s="39"/>
      <c r="AL111" s="39"/>
      <c r="AM111" s="39"/>
      <c r="AN111" s="39"/>
      <c r="AO111" s="39"/>
      <c r="AP111" s="39"/>
      <c r="AQ111" s="39"/>
      <c r="AR111" s="39"/>
    </row>
    <row r="112" spans="1:44" ht="12.75" customHeight="1">
      <c r="A112" s="5" t="s">
        <v>171</v>
      </c>
      <c r="B112" s="5">
        <f t="shared" si="21"/>
        <v>5</v>
      </c>
      <c r="C112" s="21"/>
      <c r="D112" s="5"/>
      <c r="E112" s="5"/>
      <c r="F112" s="5"/>
      <c r="G112" s="21">
        <v>2</v>
      </c>
      <c r="H112" s="21"/>
      <c r="I112" s="21"/>
      <c r="J112" s="21"/>
      <c r="K112" s="21"/>
      <c r="L112" s="21">
        <v>1.5</v>
      </c>
      <c r="M112" s="5"/>
      <c r="N112" s="21"/>
      <c r="O112" s="5"/>
      <c r="P112" s="5"/>
      <c r="Q112" s="5"/>
      <c r="R112" s="21"/>
      <c r="S112" s="21">
        <v>1.5</v>
      </c>
      <c r="T112" s="21"/>
      <c r="U112" s="21"/>
      <c r="V112" s="21"/>
      <c r="W112" s="5"/>
      <c r="X112" s="21"/>
      <c r="Y112" s="21"/>
      <c r="Z112" s="5"/>
      <c r="AA112" s="21"/>
      <c r="AB112" s="21"/>
      <c r="AC112" s="21"/>
      <c r="AD112" s="21"/>
      <c r="AE112" s="21"/>
      <c r="AF112" s="5"/>
      <c r="AG112" s="5"/>
      <c r="AH112" s="5"/>
      <c r="AI112" s="39"/>
      <c r="AJ112" s="39"/>
      <c r="AK112" s="39"/>
      <c r="AL112" s="39"/>
      <c r="AM112" s="39"/>
      <c r="AN112" s="39"/>
      <c r="AO112" s="39"/>
      <c r="AP112" s="39"/>
      <c r="AQ112" s="39"/>
      <c r="AR112" s="39"/>
    </row>
    <row r="113" spans="1:44" ht="12.75" customHeight="1">
      <c r="A113" s="5" t="s">
        <v>174</v>
      </c>
      <c r="B113" s="5">
        <f t="shared" si="21"/>
        <v>0</v>
      </c>
      <c r="C113" s="21"/>
      <c r="D113" s="5"/>
      <c r="E113" s="5"/>
      <c r="F113" s="5"/>
      <c r="G113" s="21"/>
      <c r="H113" s="21"/>
      <c r="I113" s="21"/>
      <c r="J113" s="21"/>
      <c r="K113" s="21"/>
      <c r="L113" s="21"/>
      <c r="M113" s="5"/>
      <c r="N113" s="21"/>
      <c r="O113" s="5"/>
      <c r="P113" s="5"/>
      <c r="Q113" s="5"/>
      <c r="R113" s="21"/>
      <c r="S113" s="21"/>
      <c r="T113" s="21"/>
      <c r="U113" s="21"/>
      <c r="V113" s="21"/>
      <c r="W113" s="5"/>
      <c r="X113" s="21"/>
      <c r="Y113" s="21"/>
      <c r="Z113" s="5"/>
      <c r="AA113" s="21"/>
      <c r="AB113" s="21"/>
      <c r="AC113" s="21"/>
      <c r="AD113" s="21"/>
      <c r="AE113" s="21"/>
      <c r="AF113" s="5"/>
      <c r="AG113" s="5"/>
      <c r="AH113" s="5"/>
      <c r="AI113" s="39"/>
      <c r="AJ113" s="39"/>
      <c r="AK113" s="39"/>
      <c r="AL113" s="39"/>
      <c r="AM113" s="39"/>
      <c r="AN113" s="39"/>
      <c r="AO113" s="39"/>
      <c r="AP113" s="39"/>
      <c r="AQ113" s="39"/>
      <c r="AR113" s="39"/>
    </row>
    <row r="114" spans="1:44" ht="12.75" customHeight="1">
      <c r="A114" s="38" t="s">
        <v>181</v>
      </c>
      <c r="B114" s="38"/>
      <c r="C114" s="41" t="s">
        <v>182</v>
      </c>
      <c r="D114" s="38"/>
      <c r="E114" s="38"/>
      <c r="F114" s="38"/>
      <c r="G114" s="41" t="s">
        <v>183</v>
      </c>
      <c r="H114" s="41" t="s">
        <v>184</v>
      </c>
      <c r="I114" s="41" t="s">
        <v>185</v>
      </c>
      <c r="J114" s="41" t="s">
        <v>187</v>
      </c>
      <c r="K114" s="41" t="s">
        <v>189</v>
      </c>
      <c r="L114" s="41" t="s">
        <v>189</v>
      </c>
      <c r="M114" s="38"/>
      <c r="N114" s="41"/>
      <c r="O114" s="38"/>
      <c r="P114" s="38"/>
      <c r="Q114" s="38"/>
      <c r="R114" s="41" t="s">
        <v>182</v>
      </c>
      <c r="S114" s="41" t="s">
        <v>192</v>
      </c>
      <c r="T114" s="41" t="s">
        <v>193</v>
      </c>
      <c r="U114" s="41" t="s">
        <v>194</v>
      </c>
      <c r="V114" s="41" t="s">
        <v>195</v>
      </c>
      <c r="W114" s="38"/>
      <c r="X114" s="41"/>
      <c r="Y114" s="41"/>
      <c r="Z114" s="38"/>
      <c r="AA114" s="41"/>
      <c r="AB114" s="41" t="s">
        <v>163</v>
      </c>
      <c r="AC114" s="41"/>
      <c r="AD114" s="41"/>
      <c r="AE114" s="41" t="s">
        <v>196</v>
      </c>
      <c r="AF114" s="38"/>
      <c r="AG114" s="38"/>
      <c r="AH114" s="38"/>
      <c r="AI114" s="39"/>
      <c r="AJ114" s="39"/>
      <c r="AK114" s="39"/>
      <c r="AL114" s="39"/>
      <c r="AM114" s="39"/>
      <c r="AN114" s="39"/>
      <c r="AO114" s="39"/>
      <c r="AP114" s="39"/>
      <c r="AQ114" s="39"/>
      <c r="AR114" s="39"/>
    </row>
    <row r="115" spans="1:44" ht="12.75" customHeight="1">
      <c r="A115" s="5"/>
      <c r="B115" s="5"/>
      <c r="C115" s="21"/>
      <c r="D115" s="5"/>
      <c r="E115" s="5"/>
      <c r="F115" s="5"/>
      <c r="G115" s="21"/>
      <c r="H115" s="21"/>
      <c r="I115" s="21"/>
      <c r="J115" s="21"/>
      <c r="K115" s="21"/>
      <c r="L115" s="21"/>
      <c r="M115" s="5"/>
      <c r="N115" s="21"/>
      <c r="O115" s="5"/>
      <c r="P115" s="5"/>
      <c r="Q115" s="5"/>
      <c r="R115" s="21"/>
      <c r="S115" s="21"/>
      <c r="T115" s="21"/>
      <c r="U115" s="21"/>
      <c r="V115" s="21"/>
      <c r="W115" s="5"/>
      <c r="X115" s="21"/>
      <c r="Y115" s="21"/>
      <c r="Z115" s="5"/>
      <c r="AA115" s="21"/>
      <c r="AB115" s="21"/>
      <c r="AC115" s="21"/>
      <c r="AD115" s="21"/>
      <c r="AE115" s="21"/>
      <c r="AF115" s="5"/>
      <c r="AG115" s="5"/>
      <c r="AH115" s="5"/>
      <c r="AI115" s="39"/>
      <c r="AJ115" s="39"/>
      <c r="AK115" s="39"/>
      <c r="AL115" s="39"/>
      <c r="AM115" s="39"/>
      <c r="AN115" s="39"/>
      <c r="AO115" s="39"/>
      <c r="AP115" s="39"/>
      <c r="AQ115" s="39"/>
      <c r="AR115" s="39"/>
    </row>
    <row r="116" spans="1:44" ht="12.75" customHeight="1">
      <c r="A116" s="38" t="s">
        <v>197</v>
      </c>
      <c r="B116" s="38"/>
      <c r="C116" s="41" t="s">
        <v>198</v>
      </c>
      <c r="D116" s="38"/>
      <c r="E116" s="38"/>
      <c r="F116" s="38"/>
      <c r="G116" s="41" t="s">
        <v>199</v>
      </c>
      <c r="H116" s="41" t="s">
        <v>200</v>
      </c>
      <c r="I116" s="41" t="s">
        <v>201</v>
      </c>
      <c r="J116" s="41" t="s">
        <v>201</v>
      </c>
      <c r="K116" s="41" t="s">
        <v>202</v>
      </c>
      <c r="L116" s="41" t="s">
        <v>199</v>
      </c>
      <c r="M116" s="38"/>
      <c r="N116" s="41" t="s">
        <v>203</v>
      </c>
      <c r="O116" s="38"/>
      <c r="P116" s="38"/>
      <c r="Q116" s="38"/>
      <c r="R116" s="41" t="s">
        <v>204</v>
      </c>
      <c r="S116" s="41" t="s">
        <v>199</v>
      </c>
      <c r="T116" s="41" t="s">
        <v>205</v>
      </c>
      <c r="U116" s="41" t="s">
        <v>205</v>
      </c>
      <c r="V116" s="41" t="s">
        <v>204</v>
      </c>
      <c r="W116" s="38"/>
      <c r="X116" s="41" t="s">
        <v>206</v>
      </c>
      <c r="Y116" s="41" t="s">
        <v>206</v>
      </c>
      <c r="Z116" s="38"/>
      <c r="AA116" s="41" t="s">
        <v>206</v>
      </c>
      <c r="AB116" s="41" t="s">
        <v>207</v>
      </c>
      <c r="AC116" s="41" t="s">
        <v>208</v>
      </c>
      <c r="AD116" s="41" t="s">
        <v>206</v>
      </c>
      <c r="AE116" s="41" t="s">
        <v>209</v>
      </c>
      <c r="AF116" s="38"/>
      <c r="AG116" s="38"/>
      <c r="AH116" s="38"/>
      <c r="AI116" s="39"/>
      <c r="AJ116" s="39"/>
      <c r="AK116" s="39"/>
      <c r="AL116" s="39"/>
      <c r="AM116" s="39"/>
      <c r="AN116" s="39"/>
      <c r="AO116" s="39"/>
      <c r="AP116" s="39"/>
      <c r="AQ116" s="39"/>
      <c r="AR116" s="39"/>
    </row>
    <row r="117" spans="1:44" ht="12.75" customHeight="1">
      <c r="A117" s="38" t="s">
        <v>210</v>
      </c>
      <c r="B117" s="38"/>
      <c r="C117" s="41"/>
      <c r="D117" s="38"/>
      <c r="E117" s="38"/>
      <c r="F117" s="38"/>
      <c r="G117" s="41" t="s">
        <v>211</v>
      </c>
      <c r="H117" s="41"/>
      <c r="I117" s="41"/>
      <c r="J117" s="41" t="s">
        <v>212</v>
      </c>
      <c r="K117" s="41" t="s">
        <v>213</v>
      </c>
      <c r="L117" s="41"/>
      <c r="M117" s="38"/>
      <c r="N117" s="41" t="s">
        <v>214</v>
      </c>
      <c r="O117" s="38"/>
      <c r="P117" s="38"/>
      <c r="Q117" s="38"/>
      <c r="R117" s="41"/>
      <c r="S117" s="41"/>
      <c r="T117" s="41"/>
      <c r="U117" s="41"/>
      <c r="V117" s="41"/>
      <c r="W117" s="38"/>
      <c r="X117" s="41"/>
      <c r="Y117" s="41"/>
      <c r="Z117" s="38"/>
      <c r="AA117" s="21"/>
      <c r="AB117" s="41"/>
      <c r="AC117" s="41"/>
      <c r="AD117" s="41"/>
      <c r="AE117" s="41"/>
      <c r="AF117" s="38"/>
      <c r="AG117" s="38"/>
      <c r="AH117" s="38"/>
      <c r="AI117" s="39"/>
      <c r="AJ117" s="39"/>
      <c r="AK117" s="39"/>
      <c r="AL117" s="39"/>
      <c r="AM117" s="39"/>
      <c r="AN117" s="39"/>
      <c r="AO117" s="39"/>
      <c r="AP117" s="39"/>
      <c r="AQ117" s="39"/>
      <c r="AR117" s="39"/>
    </row>
    <row r="118" spans="1:44"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9"/>
      <c r="AJ118" s="39"/>
      <c r="AK118" s="39"/>
      <c r="AL118" s="39"/>
      <c r="AM118" s="39"/>
      <c r="AN118" s="39"/>
      <c r="AO118" s="39"/>
      <c r="AP118" s="39"/>
      <c r="AQ118" s="39"/>
      <c r="AR118" s="39"/>
    </row>
    <row r="119" spans="1:44" ht="12.75" customHeight="1">
      <c r="A119" s="38"/>
      <c r="B119" s="5"/>
      <c r="C119" s="82"/>
      <c r="D119" s="83"/>
      <c r="E119" s="83"/>
      <c r="F119" s="83"/>
      <c r="G119" s="83"/>
      <c r="H119" s="83"/>
      <c r="I119" s="83"/>
      <c r="J119" s="83"/>
      <c r="K119" s="83"/>
      <c r="L119" s="83"/>
      <c r="M119" s="83"/>
      <c r="N119" s="5"/>
      <c r="O119" s="5"/>
      <c r="P119" s="5"/>
      <c r="Q119" s="5"/>
      <c r="R119" s="5"/>
      <c r="S119" s="5"/>
      <c r="T119" s="5"/>
      <c r="U119" s="5"/>
      <c r="V119" s="5"/>
      <c r="W119" s="5"/>
      <c r="X119" s="5"/>
      <c r="Y119" s="5"/>
      <c r="Z119" s="5"/>
      <c r="AA119" s="5"/>
      <c r="AB119" s="5"/>
      <c r="AC119" s="5"/>
      <c r="AD119" s="5"/>
      <c r="AE119" s="5"/>
      <c r="AF119" s="5"/>
      <c r="AG119" s="5"/>
      <c r="AH119" s="5"/>
      <c r="AI119" s="39"/>
      <c r="AJ119" s="39"/>
      <c r="AK119" s="39"/>
      <c r="AL119" s="39"/>
      <c r="AM119" s="39"/>
      <c r="AN119" s="39"/>
      <c r="AO119" s="39"/>
      <c r="AP119" s="39"/>
      <c r="AQ119" s="39"/>
      <c r="AR119" s="39"/>
    </row>
    <row r="120" spans="1:44" ht="12.75" customHeight="1">
      <c r="A120" s="5"/>
      <c r="B120" s="5"/>
      <c r="C120" s="38"/>
      <c r="D120" s="38"/>
      <c r="E120" s="38"/>
      <c r="F120" s="38"/>
      <c r="G120" s="38"/>
      <c r="H120" s="38"/>
      <c r="I120" s="38"/>
      <c r="J120" s="38"/>
      <c r="K120" s="38"/>
      <c r="L120" s="38"/>
      <c r="M120" s="38"/>
      <c r="N120" s="5"/>
      <c r="O120" s="5"/>
      <c r="P120" s="5"/>
      <c r="Q120" s="5"/>
      <c r="R120" s="5"/>
      <c r="S120" s="5"/>
      <c r="T120" s="5"/>
      <c r="U120" s="5"/>
      <c r="V120" s="5"/>
      <c r="W120" s="5"/>
      <c r="X120" s="5"/>
      <c r="Y120" s="5"/>
      <c r="Z120" s="5"/>
      <c r="AA120" s="5"/>
      <c r="AB120" s="5"/>
      <c r="AC120" s="5"/>
      <c r="AD120" s="5"/>
      <c r="AE120" s="5"/>
      <c r="AF120" s="5"/>
      <c r="AG120" s="5"/>
      <c r="AH120" s="5"/>
      <c r="AI120" s="39"/>
      <c r="AJ120" s="39"/>
      <c r="AK120" s="39"/>
      <c r="AL120" s="39"/>
      <c r="AM120" s="39"/>
      <c r="AN120" s="39"/>
      <c r="AO120" s="39"/>
      <c r="AP120" s="39"/>
      <c r="AQ120" s="39"/>
      <c r="AR120" s="39"/>
    </row>
    <row r="121" spans="1:44" ht="12.75" customHeight="1">
      <c r="A121" s="38" t="s">
        <v>215</v>
      </c>
      <c r="B121" s="5"/>
      <c r="C121" s="84" t="s">
        <v>216</v>
      </c>
      <c r="D121" s="83"/>
      <c r="E121" s="83"/>
      <c r="F121" s="83"/>
      <c r="G121" s="83"/>
      <c r="H121" s="83"/>
      <c r="I121" s="83"/>
      <c r="J121" s="83"/>
      <c r="K121" s="83"/>
      <c r="L121" s="83"/>
      <c r="M121" s="83"/>
      <c r="N121" s="5"/>
      <c r="O121" s="5"/>
      <c r="P121" s="5"/>
      <c r="Q121" s="5"/>
      <c r="R121" s="5"/>
      <c r="S121" s="5"/>
      <c r="T121" s="5"/>
      <c r="U121" s="5"/>
      <c r="V121" s="5"/>
      <c r="W121" s="5"/>
      <c r="X121" s="5"/>
      <c r="Y121" s="5"/>
      <c r="Z121" s="5"/>
      <c r="AA121" s="5"/>
      <c r="AB121" s="5"/>
      <c r="AC121" s="5"/>
      <c r="AD121" s="5"/>
      <c r="AE121" s="5"/>
      <c r="AF121" s="5"/>
      <c r="AG121" s="5"/>
      <c r="AH121" s="5"/>
      <c r="AI121" s="39"/>
      <c r="AJ121" s="39"/>
      <c r="AK121" s="39"/>
      <c r="AL121" s="39"/>
      <c r="AM121" s="39"/>
      <c r="AN121" s="39"/>
      <c r="AO121" s="39"/>
      <c r="AP121" s="39"/>
      <c r="AQ121" s="39"/>
      <c r="AR121" s="39"/>
    </row>
    <row r="122" spans="1:44" ht="12.75" customHeight="1">
      <c r="A122" s="5"/>
      <c r="B122" s="5"/>
      <c r="C122" s="83"/>
      <c r="D122" s="83"/>
      <c r="E122" s="83"/>
      <c r="F122" s="83"/>
      <c r="G122" s="83"/>
      <c r="H122" s="83"/>
      <c r="I122" s="83"/>
      <c r="J122" s="83"/>
      <c r="K122" s="83"/>
      <c r="L122" s="83"/>
      <c r="M122" s="83"/>
      <c r="N122" s="5"/>
      <c r="O122" s="5"/>
      <c r="P122" s="5"/>
      <c r="Q122" s="5"/>
      <c r="R122" s="5"/>
      <c r="S122" s="5"/>
      <c r="T122" s="5"/>
      <c r="U122" s="5"/>
      <c r="V122" s="5"/>
      <c r="W122" s="5"/>
      <c r="X122" s="5"/>
      <c r="Y122" s="5"/>
      <c r="Z122" s="5"/>
      <c r="AA122" s="5"/>
      <c r="AB122" s="5"/>
      <c r="AC122" s="5"/>
      <c r="AD122" s="5"/>
      <c r="AE122" s="5"/>
      <c r="AF122" s="5"/>
      <c r="AG122" s="5"/>
      <c r="AH122" s="5"/>
      <c r="AI122" s="39"/>
      <c r="AJ122" s="39"/>
      <c r="AK122" s="39"/>
      <c r="AL122" s="39"/>
      <c r="AM122" s="39"/>
      <c r="AN122" s="39"/>
      <c r="AO122" s="39"/>
      <c r="AP122" s="39"/>
      <c r="AQ122" s="39"/>
      <c r="AR122" s="39"/>
    </row>
    <row r="123" spans="1:44" ht="12.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39"/>
      <c r="AJ123" s="39"/>
      <c r="AK123" s="39"/>
      <c r="AL123" s="39"/>
      <c r="AM123" s="39"/>
      <c r="AN123" s="39"/>
      <c r="AO123" s="39"/>
      <c r="AP123" s="39"/>
      <c r="AQ123" s="39"/>
      <c r="AR123" s="39"/>
    </row>
    <row r="124" spans="1:44" ht="12.7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row>
    <row r="125" spans="1:44" ht="12.7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row>
    <row r="126" spans="1:44" ht="12.7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row>
    <row r="127" spans="1:44" ht="12.7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row>
    <row r="128" spans="1:44" ht="12.7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row>
    <row r="129" spans="1:44" ht="12.7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row>
    <row r="130" spans="1:44" ht="12.7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row>
    <row r="131" spans="1:44" ht="12.7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ht="12.7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row>
    <row r="133" spans="1:44" ht="12.7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row>
    <row r="134" spans="1:44" ht="12.7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row>
    <row r="135" spans="1:44" ht="12.7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row>
    <row r="136" spans="1:44" ht="12.7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row>
    <row r="137" spans="1:44" ht="12.7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row>
    <row r="138" spans="1:44" ht="12.7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row>
    <row r="139" spans="1:44" ht="12.7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row>
    <row r="140" spans="1:44" ht="12.7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row>
    <row r="141" spans="1:44" ht="12.7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row>
    <row r="142" spans="1:44" ht="12.7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row>
    <row r="143" spans="1:44" ht="12.7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row>
    <row r="144" spans="1:44" ht="12.7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row>
    <row r="145" spans="1:44" ht="12.7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row>
    <row r="146" spans="1:44" ht="12.7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row>
    <row r="147" spans="1:44" ht="12.7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row>
    <row r="148" spans="1:44" ht="12.7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row>
    <row r="149" spans="1:44" ht="12.7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row>
    <row r="150" spans="1:44" ht="12.7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row>
    <row r="151" spans="1:44" ht="12.7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row>
    <row r="152" spans="1:44" ht="12.7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row>
    <row r="153" spans="1:44" ht="12.7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row>
    <row r="154" spans="1:44" ht="12.7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row>
    <row r="155" spans="1:44" ht="12.7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row>
    <row r="156" spans="1:44" ht="12.7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row>
    <row r="157" spans="1:44" ht="12.7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row>
    <row r="158" spans="1:44" ht="12.7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row>
    <row r="159" spans="1:44" ht="12.7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row>
    <row r="160" spans="1:44" ht="12.7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row>
    <row r="161" spans="1:44" ht="12.7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row>
    <row r="162" spans="1:44" ht="12.7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row>
    <row r="163" spans="1:44" ht="12.7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row>
    <row r="164" spans="1:44" ht="12.7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row>
    <row r="165" spans="1:44" ht="12.7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row>
    <row r="166" spans="1:44" ht="12.7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row>
    <row r="167" spans="1:44" ht="12.7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row>
    <row r="168" spans="1:44" ht="12.7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row>
    <row r="169" spans="1:44" ht="12.7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row>
    <row r="170" spans="1:44" ht="12.7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row>
    <row r="171" spans="1:44" ht="12.7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row>
    <row r="172" spans="1:44" ht="12.7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row>
    <row r="173" spans="1:44" ht="12.7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row>
    <row r="174" spans="1:44" ht="12.7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row>
    <row r="175" spans="1:44" ht="12.7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row>
    <row r="176" spans="1:44" ht="12.7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row>
    <row r="177" spans="1:44" ht="12.7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row>
    <row r="178" spans="1:44" ht="12.7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row>
    <row r="179" spans="1:44" ht="12.7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row>
    <row r="180" spans="1:44" ht="12.7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row>
    <row r="181" spans="1:44" ht="12.7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row>
    <row r="182" spans="1:44" ht="12.7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row>
    <row r="183" spans="1:44" ht="12.7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row>
    <row r="184" spans="1:44" ht="12.7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row>
    <row r="185" spans="1:44" ht="12.7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row>
    <row r="186" spans="1:44" ht="12.7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row>
    <row r="187" spans="1:44" ht="12.7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row>
    <row r="188" spans="1:44" ht="12.7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row>
    <row r="189" spans="1:44" ht="12.7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row>
    <row r="190" spans="1:44" ht="12.7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row>
    <row r="191" spans="1:44" ht="12.7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row>
    <row r="192" spans="1:44" ht="12.7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row>
    <row r="193" spans="1:44" ht="12.7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row>
    <row r="194" spans="1:44" ht="12.7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row>
    <row r="195" spans="1:44" ht="12.7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row>
    <row r="196" spans="1:44" ht="12.7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row>
    <row r="197" spans="1:44" ht="12.7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row>
    <row r="198" spans="1:44" ht="12.7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row>
    <row r="199" spans="1:44" ht="12.7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row>
    <row r="200" spans="1:44" ht="12.7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ht="12.7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row>
    <row r="202" spans="1:44" ht="12.7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row>
    <row r="203" spans="1:44" ht="12.7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row>
    <row r="204" spans="1:44" ht="12.7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row>
    <row r="205" spans="1:44" ht="12.7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row>
    <row r="206" spans="1:44" ht="12.7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row>
    <row r="207" spans="1:44" ht="12.7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row>
    <row r="208" spans="1:44" ht="12.7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row>
    <row r="209" spans="1:44" ht="12.7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row>
    <row r="210" spans="1:44" ht="12.7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row>
    <row r="211" spans="1:44" ht="12.7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row>
    <row r="212" spans="1:44" ht="12.7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row>
    <row r="213" spans="1:44" ht="12.7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row>
    <row r="214" spans="1:44" ht="12.7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row>
    <row r="215" spans="1:44" ht="12.7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row>
    <row r="216" spans="1:44" ht="12.7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row>
    <row r="217" spans="1:44" ht="12.7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row>
    <row r="218" spans="1:44" ht="12.7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row>
    <row r="219" spans="1:44" ht="12.7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row>
    <row r="220" spans="1:44" ht="12.7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row>
    <row r="221" spans="1:44" ht="12.7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row>
    <row r="222" spans="1:44" ht="12.7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row>
    <row r="223" spans="1:44" ht="12.7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row>
    <row r="224" spans="1:44" ht="12.7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row>
    <row r="225" spans="1:44" ht="12.7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row>
    <row r="226" spans="1:44" ht="12.7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row>
    <row r="227" spans="1:44" ht="12.7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row>
    <row r="228" spans="1:44" ht="12.7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ht="12.7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row>
    <row r="230" spans="1:44" ht="12.7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ht="12.7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row>
    <row r="232" spans="1:44" ht="12.7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row>
    <row r="233" spans="1:44" ht="12.7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row>
    <row r="234" spans="1:44" ht="12.7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row>
    <row r="235" spans="1:44" ht="12.7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row>
    <row r="236" spans="1:44" ht="12.7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row>
    <row r="237" spans="1:44" ht="12.7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row>
    <row r="238" spans="1:44" ht="12.7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row>
    <row r="239" spans="1:44" ht="12.7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row>
    <row r="240" spans="1:44" ht="12.7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row>
    <row r="241" spans="1:44" ht="12.7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row>
    <row r="242" spans="1:44" ht="12.7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row>
    <row r="243" spans="1:44" ht="12.7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row>
    <row r="244" spans="1:44" ht="12.7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row>
    <row r="245" spans="1:44" ht="12.7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row>
    <row r="246" spans="1:44" ht="12.7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row>
    <row r="247" spans="1:44" ht="12.7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row>
    <row r="248" spans="1:44" ht="12.7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row>
    <row r="249" spans="1:44" ht="12.7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row>
    <row r="250" spans="1:44" ht="12.7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row>
    <row r="251" spans="1:44" ht="12.7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row>
    <row r="252" spans="1:44" ht="12.7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row>
    <row r="253" spans="1:44" ht="12.7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row>
    <row r="254" spans="1:44" ht="12.7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row>
    <row r="255" spans="1:44" ht="12.7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row>
    <row r="256" spans="1:44" ht="12.7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row>
    <row r="257" spans="1:44" ht="12.7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row>
    <row r="258" spans="1:44" ht="12.7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row>
    <row r="259" spans="1:44" ht="12.7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row>
    <row r="260" spans="1:44" ht="12.7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row>
    <row r="261" spans="1:44" ht="12.7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row>
    <row r="262" spans="1:44" ht="12.7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row>
    <row r="263" spans="1:44" ht="12.7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row>
    <row r="264" spans="1:44" ht="12.7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row>
    <row r="265" spans="1:44" ht="12.7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row>
    <row r="266" spans="1:44" ht="12.7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row>
    <row r="267" spans="1:44" ht="12.7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row>
    <row r="268" spans="1:44" ht="12.7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row>
    <row r="269" spans="1:44" ht="12.7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row>
    <row r="270" spans="1:44" ht="12.7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row>
    <row r="271" spans="1:44" ht="12.7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row>
    <row r="272" spans="1:44" ht="12.7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row>
    <row r="273" spans="1:44" ht="12.7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row>
    <row r="274" spans="1:44" ht="12.7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row>
    <row r="275" spans="1:44" ht="12.7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row>
    <row r="276" spans="1:44" ht="12.75" customHeigh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row>
    <row r="277" spans="1:44" ht="12.75" customHeigh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row>
    <row r="278" spans="1:44" ht="12.75" customHeigh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row>
    <row r="279" spans="1:44" ht="12.75" customHeigh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row>
    <row r="280" spans="1:44" ht="12.75" customHeigh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row>
    <row r="281" spans="1:44" ht="12.75" customHeigh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row>
    <row r="282" spans="1:44" ht="12.75" customHeigh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row>
    <row r="283" spans="1:44" ht="12.75" customHeigh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row>
    <row r="284" spans="1:44" ht="12.75" customHeigh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ht="12.75" customHeigh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row>
    <row r="286" spans="1:44" ht="12.75" customHeigh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row>
    <row r="287" spans="1:44" ht="12.75" customHeigh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row>
    <row r="288" spans="1:44" ht="12.75" customHeigh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row>
    <row r="289" spans="1:44" ht="12.75" customHeigh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ht="12.75" customHeigh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row>
    <row r="291" spans="1:44" ht="12.75" customHeigh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row>
    <row r="292" spans="1:44" ht="12.75" customHeigh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row>
    <row r="293" spans="1:44" ht="12.75" customHeigh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row>
    <row r="294" spans="1:44" ht="12.75" customHeigh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row>
    <row r="295" spans="1:44" ht="12.75" customHeigh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row>
    <row r="296" spans="1:44" ht="12.75" customHeigh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row>
    <row r="297" spans="1:44" ht="12.75" customHeigh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row>
    <row r="298" spans="1:44" ht="12.75" customHeigh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row>
    <row r="299" spans="1:44" ht="12.75" customHeigh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row>
    <row r="300" spans="1:44" ht="12.75" customHeigh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row>
    <row r="301" spans="1:44" ht="12.75" customHeigh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row>
    <row r="302" spans="1:44" ht="12.75" customHeigh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ht="12.75" customHeigh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row>
    <row r="304" spans="1:44" ht="12.75" customHeigh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row>
    <row r="305" spans="1:44" ht="12.75" customHeigh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row>
    <row r="306" spans="1:44" ht="12.75" customHeigh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row>
    <row r="307" spans="1:44" ht="12.75" customHeigh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row>
    <row r="308" spans="1:44" ht="12.75" customHeigh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ht="12.75" customHeigh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row>
    <row r="310" spans="1:44" ht="12.75" customHeigh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ht="12.75" customHeigh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row>
    <row r="312" spans="1:44" ht="12.75" customHeigh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row>
    <row r="313" spans="1:44" ht="12.75" customHeigh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ht="12.75" customHeigh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row>
    <row r="315" spans="1:44" ht="12.75" customHeigh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row>
    <row r="316" spans="1:44" ht="12.75" customHeigh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ht="12.75" customHeigh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row>
    <row r="318" spans="1:44" ht="12.75" customHeigh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row>
    <row r="319" spans="1:44" ht="12.75" customHeigh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ht="12.75" customHeigh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row>
    <row r="321" spans="1:44" ht="12.75" customHeigh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row>
    <row r="322" spans="1:44" ht="12.75" customHeigh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ht="12.75" customHeigh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row>
    <row r="324" spans="1:44" ht="12.75" customHeigh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row>
    <row r="325" spans="1:44" ht="12.75" customHeigh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ht="12.75" customHeigh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row>
    <row r="327" spans="1:44" ht="12.75" customHeigh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row>
    <row r="328" spans="1:44" ht="12.75" customHeigh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ht="12.75" customHeigh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row>
    <row r="330" spans="1:44" ht="12.75" customHeigh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row>
    <row r="331" spans="1:44" ht="12.75" customHeigh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row>
    <row r="332" spans="1:44" ht="12.75" customHeigh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row>
    <row r="333" spans="1:44" ht="12.75" customHeigh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row>
    <row r="334" spans="1:44" ht="12.75" customHeigh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row>
    <row r="335" spans="1:44" ht="12.75" customHeigh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row>
    <row r="336" spans="1:44" ht="12.75" customHeigh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row>
    <row r="337" spans="1:44" ht="12.75" customHeigh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row>
    <row r="338" spans="1:44" ht="12.75" customHeigh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row>
    <row r="339" spans="1:44" ht="12.75" customHeigh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ht="12.75" customHeigh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row>
    <row r="341" spans="1:44" ht="12.75" customHeigh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row>
    <row r="342" spans="1:44" ht="12.75" customHeigh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ht="12.75" customHeigh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row>
    <row r="344" spans="1:44" ht="12.75" customHeigh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row>
    <row r="345" spans="1:44" ht="12.75" customHeigh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row>
    <row r="346" spans="1:44" ht="12.75" customHeigh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row>
    <row r="347" spans="1:44" ht="12.75" customHeigh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row>
    <row r="348" spans="1:44" ht="12.75" customHeigh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ht="12.75" customHeigh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row>
    <row r="350" spans="1:44" ht="12.75" customHeigh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ht="12.75" customHeigh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row>
    <row r="352" spans="1:44" ht="12.75" customHeigh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row>
    <row r="353" spans="1:44" ht="12.75" customHeigh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row>
    <row r="354" spans="1:44" ht="12.75" customHeigh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row>
    <row r="355" spans="1:44" ht="12.75" customHeigh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row>
    <row r="356" spans="1:44" ht="12.75" customHeigh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row>
    <row r="357" spans="1:44" ht="12.75" customHeigh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row>
    <row r="358" spans="1:44" ht="12.75" customHeigh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row>
    <row r="359" spans="1:44" ht="12.75" customHeigh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row>
    <row r="360" spans="1:44" ht="12.75" customHeigh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row>
    <row r="361" spans="1:44" ht="12.75" customHeigh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row>
    <row r="362" spans="1:44" ht="12.75" customHeigh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row>
    <row r="363" spans="1:44" ht="12.75" customHeigh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row>
    <row r="364" spans="1:44" ht="12.75" customHeigh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row>
    <row r="365" spans="1:44" ht="12.75" customHeigh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row>
    <row r="366" spans="1:44" ht="12.75" customHeigh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row>
    <row r="367" spans="1:44" ht="12.75" customHeigh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row>
    <row r="368" spans="1:44" ht="12.75" customHeigh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row>
    <row r="369" spans="1:44" ht="12.75" customHeigh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row>
    <row r="370" spans="1:44" ht="12.75" customHeigh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row>
    <row r="371" spans="1:44" ht="12.75" customHeigh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row>
    <row r="372" spans="1:44" ht="12.75" customHeigh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row>
    <row r="373" spans="1:44" ht="12.75" customHeigh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row>
    <row r="374" spans="1:44" ht="12.75" customHeigh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row>
    <row r="375" spans="1:44" ht="12.75" customHeigh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row>
    <row r="376" spans="1:44" ht="12.75" customHeigh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row>
    <row r="377" spans="1:44" ht="12.75" customHeigh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row>
    <row r="378" spans="1:44" ht="12.75" customHeigh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row>
    <row r="379" spans="1:44" ht="12.75" customHeigh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row>
    <row r="380" spans="1:44" ht="12.75" customHeigh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ht="12.75" customHeigh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row>
    <row r="382" spans="1:44" ht="12.75" customHeigh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ht="12.75" customHeigh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row>
    <row r="384" spans="1:44" ht="12.75" customHeigh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row>
    <row r="385" spans="1:44" ht="12.75" customHeigh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row>
    <row r="386" spans="1:44" ht="12.75" customHeigh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row>
    <row r="387" spans="1:44" ht="12.75" customHeigh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row>
    <row r="388" spans="1:44" ht="12.75" customHeigh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row>
    <row r="389" spans="1:44" ht="12.75" customHeigh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row>
    <row r="390" spans="1:44" ht="12.75" customHeigh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row>
    <row r="391" spans="1:44"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row>
    <row r="392" spans="1:44" ht="12.75" customHeigh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row>
    <row r="393" spans="1:44" ht="12.75" customHeigh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row>
    <row r="394" spans="1:44" ht="12.75" customHeigh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row>
    <row r="395" spans="1:44" ht="12.75" customHeigh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row>
    <row r="396" spans="1:44" ht="12.75" customHeigh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row>
    <row r="397" spans="1:44" ht="12.75" customHeigh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row>
    <row r="398" spans="1:44" ht="12.75" customHeigh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row>
    <row r="399" spans="1:44" ht="12.75" customHeigh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row>
    <row r="400" spans="1:44" ht="12.75" customHeigh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row>
    <row r="401" spans="1:44" ht="12.75" customHeigh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row>
    <row r="402" spans="1:44" ht="12.75" customHeigh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row>
    <row r="403" spans="1:44" ht="12.75" customHeigh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row>
    <row r="404" spans="1:44" ht="12.75" customHeigh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row>
    <row r="405" spans="1:44" ht="12.75" customHeigh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row>
    <row r="406" spans="1:44" ht="12.75" customHeigh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row>
    <row r="407" spans="1:44" ht="12.75"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row>
    <row r="408" spans="1:44" ht="12.75" customHeigh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row>
    <row r="409" spans="1:44" ht="12.75" customHeigh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row>
    <row r="410" spans="1:44" ht="12.75" customHeigh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row>
    <row r="411" spans="1:44" ht="12.75" customHeigh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row>
    <row r="412" spans="1:44" ht="12.75" customHeigh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row>
    <row r="413" spans="1:44" ht="12.75" customHeigh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row>
    <row r="414" spans="1:44" ht="12.75" customHeigh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row>
    <row r="415" spans="1:44" ht="12.75" customHeigh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row>
    <row r="416" spans="1:44" ht="12.75" customHeigh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row>
    <row r="417" spans="1:44" ht="12.75" customHeigh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row>
    <row r="418" spans="1:44" ht="12.75" customHeigh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row>
    <row r="419" spans="1:44" ht="12.75" customHeigh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row>
    <row r="420" spans="1:44" ht="12.75" customHeigh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row>
    <row r="421" spans="1:44" ht="12.75" customHeigh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row>
    <row r="422" spans="1:44" ht="12.75" customHeigh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row>
    <row r="423" spans="1:44" ht="12.75" customHeigh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row>
    <row r="424" spans="1:44" ht="12.75" customHeigh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row>
    <row r="425" spans="1:44" ht="12.75" customHeigh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row>
    <row r="426" spans="1:44" ht="12.75" customHeigh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row>
    <row r="427" spans="1:44" ht="12.75" customHeigh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row>
    <row r="428" spans="1:44" ht="12.75" customHeigh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row>
    <row r="429" spans="1:44" ht="12.75" customHeigh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row>
    <row r="430" spans="1:44" ht="12.75" customHeigh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row>
    <row r="431" spans="1:44" ht="12.75" customHeigh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row>
    <row r="432" spans="1:44" ht="12.75" customHeigh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row>
    <row r="433" spans="1:44" ht="12.75" customHeigh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row>
    <row r="434" spans="1:44" ht="12.75" customHeigh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row>
    <row r="435" spans="1:44" ht="12.75" customHeigh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row>
    <row r="436" spans="1:44" ht="12.75" customHeigh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row>
    <row r="437" spans="1:44" ht="12.75" customHeigh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row>
    <row r="438" spans="1:44" ht="12.75" customHeigh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row>
    <row r="439" spans="1:44" ht="12.75" customHeigh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row>
    <row r="440" spans="1:44" ht="12.75" customHeigh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row>
    <row r="441" spans="1:44" ht="12.75" customHeigh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row>
    <row r="442" spans="1:44" ht="12.75" customHeigh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row>
    <row r="443" spans="1:44" ht="12.75" customHeigh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row>
    <row r="444" spans="1:44" ht="12.75" customHeigh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row>
    <row r="445" spans="1:44" ht="12.75" customHeigh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row>
    <row r="446" spans="1:44" ht="12.75" customHeigh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row>
    <row r="447" spans="1:44" ht="12.75" customHeigh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row>
    <row r="448" spans="1:44" ht="12.75" customHeigh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row>
    <row r="449" spans="1:44" ht="12.75" customHeigh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row>
    <row r="450" spans="1:44" ht="12.75" customHeigh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row>
    <row r="451" spans="1:44" ht="12.75" customHeigh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row>
    <row r="452" spans="1:44" ht="12.75" customHeigh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row>
    <row r="453" spans="1:44" ht="12.75" customHeigh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row>
    <row r="454" spans="1:44" ht="12.75" customHeigh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row>
    <row r="455" spans="1:44" ht="12.75" customHeigh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row>
    <row r="456" spans="1:44" ht="12.75" customHeigh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row>
    <row r="457" spans="1:44" ht="12.75" customHeigh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row>
    <row r="458" spans="1:44" ht="12.75" customHeigh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row>
    <row r="459" spans="1:44" ht="12.75" customHeigh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row>
    <row r="460" spans="1:44" ht="12.75" customHeigh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row>
    <row r="461" spans="1:44" ht="12.75" customHeigh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row>
    <row r="462" spans="1:44" ht="12.75" customHeigh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row>
    <row r="463" spans="1:44" ht="12.75" customHeigh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row>
    <row r="464" spans="1:44" ht="12.75" customHeigh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row>
    <row r="465" spans="1:44" ht="12.75" customHeigh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row>
    <row r="466" spans="1:44" ht="12.75" customHeigh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row>
    <row r="467" spans="1:44" ht="12.75" customHeigh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row>
    <row r="468" spans="1:44" ht="12.75" customHeigh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row>
    <row r="469" spans="1:44" ht="12.75" customHeigh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row>
    <row r="470" spans="1:44" ht="12.75" customHeigh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row>
    <row r="471" spans="1:44" ht="12.75" customHeigh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row>
    <row r="472" spans="1:44" ht="12.75" customHeigh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row>
    <row r="473" spans="1:44" ht="12.75" customHeigh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row>
    <row r="474" spans="1:44" ht="12.75" customHeigh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row>
    <row r="475" spans="1:44" ht="12.75" customHeigh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row>
    <row r="476" spans="1:44" ht="12.75" customHeigh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row>
    <row r="477" spans="1:44" ht="12.75" customHeigh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row>
    <row r="478" spans="1:44" ht="12.75" customHeigh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row>
    <row r="479" spans="1:44" ht="12.75" customHeigh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row>
    <row r="480" spans="1:44" ht="12.75" customHeigh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row>
    <row r="481" spans="1:44" ht="12.75" customHeigh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row>
    <row r="482" spans="1:44" ht="12.75" customHeigh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row>
    <row r="483" spans="1:44" ht="12.75" customHeigh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row>
    <row r="484" spans="1:44" ht="12.75" customHeigh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row>
    <row r="485" spans="1:44" ht="12.75" customHeigh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row>
    <row r="486" spans="1:44" ht="12.75" customHeigh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row>
    <row r="487" spans="1:44" ht="12.75" customHeigh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row>
    <row r="488" spans="1:44" ht="12.75" customHeigh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row>
    <row r="489" spans="1:44" ht="12.75" customHeigh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row>
    <row r="490" spans="1:44" ht="12.75" customHeigh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row>
    <row r="491" spans="1:44" ht="12.75" customHeigh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row>
    <row r="492" spans="1:44" ht="12.75" customHeigh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row>
    <row r="493" spans="1:44" ht="12.75" customHeigh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row>
    <row r="494" spans="1:44" ht="12.75" customHeigh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row>
    <row r="495" spans="1:44" ht="12.75" customHeigh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row>
    <row r="496" spans="1:44" ht="12.75" customHeigh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row>
    <row r="497" spans="1:44" ht="12.75" customHeigh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row>
    <row r="498" spans="1:44" ht="12.75" customHeigh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row>
    <row r="499" spans="1:44" ht="12.75" customHeigh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row>
    <row r="500" spans="1:44" ht="12.75" customHeigh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row>
    <row r="501" spans="1:44" ht="12.75" customHeigh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row>
    <row r="502" spans="1:44" ht="12.75" customHeigh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row>
    <row r="503" spans="1:44" ht="12.75" customHeigh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row>
    <row r="504" spans="1:44" ht="12.75" customHeigh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row>
    <row r="505" spans="1:44" ht="12.75" customHeigh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row>
    <row r="506" spans="1:44" ht="12.75" customHeigh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row>
    <row r="507" spans="1:44" ht="12.75" customHeigh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row>
    <row r="508" spans="1:44" ht="12.75" customHeigh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row>
    <row r="509" spans="1:44" ht="12.75" customHeigh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row>
    <row r="510" spans="1:44" ht="12.75" customHeigh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row>
    <row r="511" spans="1:44" ht="12.75" customHeigh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row>
    <row r="512" spans="1:44" ht="12.75" customHeigh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row>
    <row r="513" spans="1:44" ht="12.75" customHeigh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row>
    <row r="514" spans="1:44" ht="12.75" customHeigh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row>
    <row r="515" spans="1:44" ht="12.75" customHeigh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row>
    <row r="516" spans="1:44" ht="12.75" customHeigh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row>
    <row r="517" spans="1:44" ht="12.75" customHeigh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row>
    <row r="518" spans="1:44" ht="12.75" customHeigh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row>
    <row r="519" spans="1:44" ht="12.75" customHeigh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row>
    <row r="520" spans="1:44" ht="12.75" customHeigh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row>
    <row r="521" spans="1:44" ht="12.75" customHeigh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row>
    <row r="522" spans="1:44" ht="12.75" customHeigh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row>
    <row r="523" spans="1:44" ht="12.75" customHeigh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row>
    <row r="524" spans="1:44" ht="12.75" customHeigh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row>
    <row r="525" spans="1:44" ht="12.75" customHeigh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row>
    <row r="526" spans="1:44" ht="12.75" customHeigh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row>
    <row r="527" spans="1:44" ht="12.75" customHeigh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row>
    <row r="528" spans="1:44" ht="12.75" customHeigh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row>
    <row r="529" spans="1:44" ht="12.75" customHeigh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row>
    <row r="530" spans="1:44" ht="12.75" customHeigh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row>
    <row r="531" spans="1:44" ht="12.75" customHeigh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row>
    <row r="532" spans="1:44" ht="12.75" customHeigh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row>
    <row r="533" spans="1:44" ht="12.75" customHeigh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row>
    <row r="534" spans="1:44" ht="12.75" customHeigh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row>
    <row r="535" spans="1:44" ht="12.75" customHeigh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row>
    <row r="536" spans="1:44" ht="12.75" customHeigh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row>
    <row r="537" spans="1:44" ht="12.75" customHeigh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row>
    <row r="538" spans="1:44" ht="12.75" customHeigh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row>
    <row r="539" spans="1:44" ht="12.75" customHeigh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row>
    <row r="540" spans="1:44" ht="12.75" customHeigh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row>
    <row r="541" spans="1:44" ht="12.75" customHeigh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row>
    <row r="542" spans="1:44" ht="12.75" customHeigh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row>
    <row r="543" spans="1:44" ht="12.75" customHeigh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row>
    <row r="544" spans="1:44" ht="12.75" customHeigh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row>
    <row r="545" spans="1:44" ht="12.75" customHeigh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row>
    <row r="546" spans="1:44" ht="12.75" customHeigh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row>
    <row r="547" spans="1:44" ht="12.75" customHeigh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row>
    <row r="548" spans="1:44" ht="12.75" customHeigh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row>
    <row r="549" spans="1:44" ht="12.75" customHeigh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row>
    <row r="550" spans="1:44" ht="12.75" customHeigh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row>
    <row r="551" spans="1:44" ht="12.75" customHeigh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row>
    <row r="552" spans="1:44" ht="12.75" customHeigh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row>
    <row r="553" spans="1:44" ht="12.75" customHeigh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row>
    <row r="554" spans="1:44" ht="12.75" customHeigh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row>
    <row r="555" spans="1:44" ht="12.75" customHeigh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row>
    <row r="556" spans="1:44" ht="12.75" customHeigh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row>
    <row r="557" spans="1:44" ht="12.75" customHeigh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row>
    <row r="558" spans="1:44" ht="12.75" customHeigh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row>
    <row r="559" spans="1:44" ht="12.75" customHeigh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row>
    <row r="560" spans="1:44" ht="12.75" customHeigh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row>
    <row r="561" spans="1:44" ht="12.75" customHeigh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row>
    <row r="562" spans="1:44" ht="12.75" customHeigh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row>
    <row r="563" spans="1:44" ht="12.75" customHeigh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row>
    <row r="564" spans="1:44" ht="12.75" customHeigh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row>
    <row r="565" spans="1:44" ht="12.75" customHeigh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row>
    <row r="566" spans="1:44" ht="12.75" customHeigh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row>
    <row r="567" spans="1:44" ht="12.75" customHeigh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row>
    <row r="568" spans="1:44" ht="12.75" customHeigh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row>
    <row r="569" spans="1:44" ht="12.75" customHeigh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row>
    <row r="570" spans="1:44" ht="12.75" customHeigh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row>
    <row r="571" spans="1:44" ht="12.75" customHeigh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row>
    <row r="572" spans="1:44" ht="12.75" customHeigh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row>
    <row r="573" spans="1:44" ht="12.75" customHeigh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row>
    <row r="574" spans="1:44" ht="12.75" customHeight="1">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row>
    <row r="575" spans="1:44" ht="12.75" customHeight="1">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row>
    <row r="576" spans="1:44" ht="12.75" customHeight="1">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row>
    <row r="577" spans="1:44" ht="12.75" customHeight="1">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row>
    <row r="578" spans="1:44" ht="12.75" customHeight="1">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row>
    <row r="579" spans="1:44" ht="12.75" customHeight="1">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row>
    <row r="580" spans="1:44" ht="12.75" customHeight="1">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row>
    <row r="581" spans="1:44" ht="12.75" customHeight="1">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row>
    <row r="582" spans="1:44" ht="12.75" customHeight="1">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row>
    <row r="583" spans="1:44" ht="12.75" customHeight="1">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row>
    <row r="584" spans="1:44" ht="12.75" customHeight="1">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row>
    <row r="585" spans="1:44" ht="12.75" customHeight="1">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row>
    <row r="586" spans="1:44" ht="12.75" customHeight="1">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row>
    <row r="587" spans="1:44" ht="12.75" customHeight="1">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row>
    <row r="588" spans="1:44" ht="12.75" customHeight="1">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row>
    <row r="589" spans="1:44" ht="12.75" customHeight="1">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row>
    <row r="590" spans="1:44" ht="12.75" customHeight="1">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row>
    <row r="591" spans="1:44" ht="12.75" customHeight="1">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row>
    <row r="592" spans="1:44" ht="12.75" customHeight="1">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row>
    <row r="593" spans="1:44" ht="12.75" customHeight="1">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row>
    <row r="594" spans="1:44" ht="12.75" customHeight="1">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row>
    <row r="595" spans="1:44" ht="12.75" customHeight="1">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row>
    <row r="596" spans="1:44" ht="12.75" customHeight="1">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row>
    <row r="597" spans="1:44" ht="12.75" customHeight="1">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row>
    <row r="598" spans="1:44" ht="12.75" customHeight="1">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row>
    <row r="599" spans="1:44" ht="12.75" customHeight="1">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row>
    <row r="600" spans="1:44" ht="12.75" customHeight="1">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row>
    <row r="601" spans="1:44" ht="12.75" customHeight="1">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row>
    <row r="602" spans="1:44" ht="12.75" customHeight="1">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row>
    <row r="603" spans="1:44" ht="12.75" customHeight="1">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row>
    <row r="604" spans="1:44" ht="12.75" customHeight="1">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row>
    <row r="605" spans="1:44" ht="12.75" customHeight="1">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row>
    <row r="606" spans="1:44" ht="12.75" customHeight="1">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row>
    <row r="607" spans="1:44" ht="12.75" customHeight="1">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row>
    <row r="608" spans="1:44" ht="12.75" customHeight="1">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row>
    <row r="609" spans="1:44" ht="12.75" customHeight="1">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row>
    <row r="610" spans="1:44" ht="12.75" customHeight="1">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row>
    <row r="611" spans="1:44" ht="12.75" customHeight="1">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row>
    <row r="612" spans="1:44" ht="12.75" customHeight="1">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row>
    <row r="613" spans="1:44" ht="12.75" customHeight="1">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row>
    <row r="614" spans="1:44" ht="12.75" customHeight="1">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row>
    <row r="615" spans="1:44" ht="12.75" customHeight="1">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row>
    <row r="616" spans="1:44" ht="12.75" customHeight="1">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row>
    <row r="617" spans="1:44" ht="12.75" customHeight="1">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row>
    <row r="618" spans="1:44" ht="12.75" customHeight="1">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row>
    <row r="619" spans="1:44" ht="12.75" customHeight="1">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row>
    <row r="620" spans="1:44" ht="12.75" customHeight="1">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row>
    <row r="621" spans="1:44" ht="12.75" customHeight="1">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row>
    <row r="622" spans="1:44" ht="12.75" customHeight="1">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row>
    <row r="623" spans="1:44" ht="12.75" customHeight="1">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row>
    <row r="624" spans="1:44" ht="12.75" customHeight="1">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row>
    <row r="625" spans="1:44" ht="12.75" customHeight="1">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row>
    <row r="626" spans="1:44" ht="12.75" customHeight="1">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row>
    <row r="627" spans="1:44" ht="12.75" customHeight="1">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row>
    <row r="628" spans="1:44" ht="12.75" customHeight="1">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row>
    <row r="629" spans="1:44" ht="12.75" customHeight="1">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row>
    <row r="630" spans="1:44" ht="12.75" customHeight="1">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row>
    <row r="631" spans="1:44" ht="12.75" customHeight="1">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row>
    <row r="632" spans="1:44" ht="12.75" customHeight="1">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row>
    <row r="633" spans="1:44" ht="12.75" customHeight="1">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row>
    <row r="634" spans="1:44" ht="12.75" customHeight="1">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row>
    <row r="635" spans="1:44" ht="12.75" customHeight="1">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row>
    <row r="636" spans="1:44" ht="12.75" customHeight="1">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row>
    <row r="637" spans="1:44" ht="12.75" customHeight="1">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row>
    <row r="638" spans="1:44" ht="12.75" customHeight="1">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row>
    <row r="639" spans="1:44" ht="12.75" customHeight="1">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row>
    <row r="640" spans="1:44" ht="12.75" customHeight="1">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row>
    <row r="641" spans="1:44" ht="12.75" customHeight="1">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row>
    <row r="642" spans="1:44" ht="12.75" customHeight="1">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row>
    <row r="643" spans="1:44" ht="12.75" customHeight="1">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row>
    <row r="644" spans="1:44" ht="12.75" customHeight="1">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row>
    <row r="645" spans="1:44" ht="12.75" customHeight="1">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row>
    <row r="646" spans="1:44" ht="12.75" customHeight="1">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row>
    <row r="647" spans="1:44" ht="12.75" customHeight="1">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row>
    <row r="648" spans="1:44" ht="12.75" customHeight="1">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row>
    <row r="649" spans="1:44" ht="12.75" customHeight="1">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row>
    <row r="650" spans="1:44" ht="12.75" customHeight="1">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row>
    <row r="651" spans="1:44" ht="12.75" customHeight="1">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row>
    <row r="652" spans="1:44" ht="12.75" customHeight="1">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row>
    <row r="653" spans="1:44" ht="12.75" customHeight="1">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row>
    <row r="654" spans="1:44" ht="12.75" customHeight="1">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row>
    <row r="655" spans="1:44" ht="12.75" customHeight="1">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row>
    <row r="656" spans="1:44" ht="12.75" customHeight="1">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row>
    <row r="657" spans="1:44" ht="12.75" customHeight="1">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row>
    <row r="658" spans="1:44" ht="12.75" customHeight="1">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row>
    <row r="659" spans="1:44" ht="12.75" customHeight="1">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row>
    <row r="660" spans="1:44" ht="12.75" customHeight="1">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row>
    <row r="661" spans="1:44" ht="12.75" customHeight="1">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row>
    <row r="662" spans="1:44" ht="12.75" customHeight="1">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row>
    <row r="663" spans="1:44" ht="12.75" customHeight="1">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row>
    <row r="664" spans="1:44" ht="12.75" customHeight="1">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row>
    <row r="665" spans="1:44" ht="12.75" customHeight="1">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row>
    <row r="666" spans="1:44" ht="12.75" customHeight="1">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row>
    <row r="667" spans="1:44" ht="12.75" customHeight="1">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row>
    <row r="668" spans="1:44" ht="12.75" customHeight="1">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row>
    <row r="669" spans="1:44" ht="12.75" customHeight="1">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row>
    <row r="670" spans="1:44" ht="12.75" customHeight="1">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row>
    <row r="671" spans="1:44" ht="12.75" customHeight="1">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row>
    <row r="672" spans="1:44" ht="12.75" customHeight="1">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row>
    <row r="673" spans="1:44" ht="12.75" customHeight="1">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row>
    <row r="674" spans="1:44" ht="12.75" customHeight="1">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row>
    <row r="675" spans="1:44" ht="12.75" customHeight="1">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row>
    <row r="676" spans="1:44" ht="12.75" customHeight="1">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row>
    <row r="677" spans="1:44" ht="12.75" customHeight="1">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row>
    <row r="678" spans="1:44" ht="12.75" customHeight="1">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row>
    <row r="679" spans="1:44" ht="12.75" customHeight="1">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row>
    <row r="680" spans="1:44" ht="12.75" customHeight="1">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row>
    <row r="681" spans="1:44" ht="12.75" customHeight="1">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row>
    <row r="682" spans="1:44" ht="12.75" customHeight="1">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row>
    <row r="683" spans="1:44" ht="12.75" customHeight="1">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row>
    <row r="684" spans="1:44" ht="12.75" customHeight="1">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row>
    <row r="685" spans="1:44" ht="12.75" customHeight="1">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row>
    <row r="686" spans="1:44" ht="12.75" customHeight="1">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row>
    <row r="687" spans="1:44" ht="12.75" customHeight="1">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row>
    <row r="688" spans="1:44" ht="12.75" customHeight="1">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row>
    <row r="689" spans="1:44" ht="12.75" customHeight="1">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row>
    <row r="690" spans="1:44" ht="12.75" customHeight="1">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row>
    <row r="691" spans="1:44" ht="12.75" customHeight="1">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row>
    <row r="692" spans="1:44" ht="12.75" customHeight="1">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row>
    <row r="693" spans="1:44" ht="12.75" customHeight="1">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row>
    <row r="694" spans="1:44" ht="12.75" customHeight="1">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row>
    <row r="695" spans="1:44" ht="12.75" customHeight="1">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row>
    <row r="696" spans="1:44" ht="12.75" customHeight="1">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row>
    <row r="697" spans="1:44" ht="12.75" customHeight="1">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row>
    <row r="698" spans="1:44" ht="12.75" customHeight="1">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row>
    <row r="699" spans="1:44" ht="12.75" customHeight="1">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row>
    <row r="700" spans="1:44" ht="12.75" customHeight="1">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row>
    <row r="701" spans="1:44" ht="12.75" customHeight="1">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row>
    <row r="702" spans="1:44" ht="12.75" customHeight="1">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row>
    <row r="703" spans="1:44" ht="12.75" customHeight="1">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row>
    <row r="704" spans="1:44" ht="12.75" customHeight="1">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row>
    <row r="705" spans="1:44" ht="12.75" customHeight="1">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row>
    <row r="706" spans="1:44" ht="12.75" customHeight="1">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row>
    <row r="707" spans="1:44" ht="12.75" customHeight="1">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row>
    <row r="708" spans="1:44" ht="12.75" customHeight="1">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row>
    <row r="709" spans="1:44" ht="12.75" customHeight="1">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row>
    <row r="710" spans="1:44" ht="12.75" customHeight="1">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row>
    <row r="711" spans="1:44" ht="12.75" customHeight="1">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row>
    <row r="712" spans="1:44" ht="12.75" customHeight="1">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row>
    <row r="713" spans="1:44" ht="12.75" customHeight="1">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row>
    <row r="714" spans="1:44" ht="12.75" customHeight="1">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row>
    <row r="715" spans="1:44" ht="12.75" customHeight="1">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row>
    <row r="716" spans="1:44" ht="12.75" customHeight="1">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row>
    <row r="717" spans="1:44" ht="12.75" customHeight="1">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row>
    <row r="718" spans="1:44" ht="12.75" customHeight="1">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row>
    <row r="719" spans="1:44" ht="12.75" customHeight="1">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row>
    <row r="720" spans="1:44" ht="12.75" customHeight="1">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row>
    <row r="721" spans="1:44" ht="12.75" customHeight="1">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row>
    <row r="722" spans="1:44" ht="12.75" customHeight="1">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row>
    <row r="723" spans="1:44" ht="12.75" customHeight="1">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row>
    <row r="724" spans="1:44" ht="12.75" customHeight="1">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row>
    <row r="725" spans="1:44" ht="12.75" customHeight="1">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row>
    <row r="726" spans="1:44" ht="12.75" customHeight="1">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row>
    <row r="727" spans="1:44" ht="12.75" customHeight="1">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row>
    <row r="728" spans="1:44" ht="12.75" customHeight="1">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row>
    <row r="729" spans="1:44" ht="12.75" customHeight="1">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row>
    <row r="730" spans="1:44" ht="12.75" customHeight="1">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row>
    <row r="731" spans="1:44" ht="12.75" customHeight="1">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row>
    <row r="732" spans="1:44" ht="12.75" customHeight="1">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row>
    <row r="733" spans="1:44" ht="12.75" customHeight="1">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row>
    <row r="734" spans="1:44" ht="12.75" customHeight="1">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row>
    <row r="735" spans="1:44" ht="12.75" customHeight="1">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row>
    <row r="736" spans="1:44" ht="12.75" customHeight="1">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row>
    <row r="737" spans="1:44" ht="12.75" customHeight="1">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row>
    <row r="738" spans="1:44" ht="12.75" customHeight="1">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row>
    <row r="739" spans="1:44" ht="12.75" customHeight="1">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row>
    <row r="740" spans="1:44" ht="12.75" customHeight="1">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row>
    <row r="741" spans="1:44" ht="12.75" customHeight="1">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row>
    <row r="742" spans="1:44" ht="12.75" customHeight="1">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row>
    <row r="743" spans="1:44" ht="12.75" customHeight="1">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row>
    <row r="744" spans="1:44" ht="12.75" customHeight="1">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row>
    <row r="745" spans="1:44" ht="12.75" customHeight="1">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row>
    <row r="746" spans="1:44" ht="12.75" customHeight="1">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row>
    <row r="747" spans="1:44" ht="12.75" customHeight="1">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row>
    <row r="748" spans="1:44" ht="12.75" customHeight="1">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row>
    <row r="749" spans="1:44" ht="12.75" customHeight="1">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row>
    <row r="750" spans="1:44" ht="12.75" customHeight="1">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row>
    <row r="751" spans="1:44" ht="12.75" customHeight="1">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row>
    <row r="752" spans="1:44" ht="12.75" customHeight="1">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row>
    <row r="753" spans="1:44" ht="12.75" customHeight="1">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row>
    <row r="754" spans="1:44" ht="12.75" customHeight="1">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row>
    <row r="755" spans="1:44" ht="12.75" customHeight="1">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row>
    <row r="756" spans="1:44" ht="12.75" customHeight="1">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row>
    <row r="757" spans="1:44" ht="12.75" customHeight="1">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row>
    <row r="758" spans="1:44" ht="12.75" customHeight="1">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row>
    <row r="759" spans="1:44" ht="12.75" customHeight="1">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row>
    <row r="760" spans="1:44" ht="12.75" customHeight="1">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row>
    <row r="761" spans="1:44" ht="12.75" customHeight="1">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row>
    <row r="762" spans="1:44" ht="12.75" customHeight="1">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row>
    <row r="763" spans="1:44" ht="12.75" customHeight="1">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row>
    <row r="764" spans="1:44" ht="12.75" customHeight="1">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row>
    <row r="765" spans="1:44" ht="12.75" customHeight="1">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row>
    <row r="766" spans="1:44" ht="12.75" customHeight="1">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row>
    <row r="767" spans="1:44" ht="12.75" customHeight="1">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row>
    <row r="768" spans="1:44" ht="12.75" customHeight="1">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row>
    <row r="769" spans="1:44" ht="12.75" customHeight="1">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row>
    <row r="770" spans="1:44" ht="12.75" customHeight="1">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row>
    <row r="771" spans="1:44" ht="12.75" customHeight="1">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row>
    <row r="772" spans="1:44" ht="12.75" customHeight="1">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row>
    <row r="773" spans="1:44" ht="12.75" customHeight="1">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row>
    <row r="774" spans="1:44" ht="12.75" customHeight="1">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row>
    <row r="775" spans="1:44" ht="12.75" customHeight="1">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row>
    <row r="776" spans="1:44" ht="12.75" customHeight="1">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row>
    <row r="777" spans="1:44" ht="12.75" customHeight="1">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row>
    <row r="778" spans="1:44" ht="12.75" customHeight="1">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row>
    <row r="779" spans="1:44" ht="12.75" customHeight="1">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row>
    <row r="780" spans="1:44" ht="12.75" customHeight="1">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row>
    <row r="781" spans="1:44" ht="12.75" customHeight="1">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row>
    <row r="782" spans="1:44" ht="12.75" customHeight="1">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row>
    <row r="783" spans="1:44" ht="12.75" customHeight="1">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row>
    <row r="784" spans="1:44" ht="12.75" customHeight="1">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row>
    <row r="785" spans="1:44" ht="12.75" customHeight="1">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row>
    <row r="786" spans="1:44" ht="12.75" customHeight="1">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row>
    <row r="787" spans="1:44" ht="12.75" customHeight="1">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row>
    <row r="788" spans="1:44" ht="12.75" customHeight="1">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row>
    <row r="789" spans="1:44" ht="12.75" customHeight="1">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row>
    <row r="790" spans="1:44" ht="12.75" customHeight="1">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row>
    <row r="791" spans="1:44" ht="12.75" customHeight="1">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row>
    <row r="792" spans="1:44" ht="12.75" customHeight="1">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row>
    <row r="793" spans="1:44" ht="12.75" customHeight="1">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row>
    <row r="794" spans="1:44" ht="12.75" customHeight="1">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row>
    <row r="795" spans="1:44" ht="12.75" customHeight="1">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row>
    <row r="796" spans="1:44" ht="12.75" customHeight="1">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row>
    <row r="797" spans="1:44" ht="12.75" customHeight="1">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row>
    <row r="798" spans="1:44" ht="12.75" customHeight="1">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row>
    <row r="799" spans="1:44" ht="12.75" customHeight="1">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row>
    <row r="800" spans="1:44" ht="12.75" customHeight="1">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row>
    <row r="801" spans="1:44" ht="12.75" customHeight="1">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row>
    <row r="802" spans="1:44" ht="12.75" customHeight="1">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row>
    <row r="803" spans="1:44" ht="12.75" customHeight="1">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row>
    <row r="804" spans="1:44" ht="12.75" customHeight="1">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row>
    <row r="805" spans="1:44" ht="12.75" customHeight="1">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row>
    <row r="806" spans="1:44" ht="12.75" customHeight="1">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row>
    <row r="807" spans="1:44" ht="12.75" customHeight="1">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row>
    <row r="808" spans="1:44" ht="12.75" customHeight="1">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row>
    <row r="809" spans="1:44" ht="12.75" customHeight="1">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row>
    <row r="810" spans="1:44" ht="12.75" customHeight="1">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row>
    <row r="811" spans="1:44" ht="12.75" customHeight="1">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row>
    <row r="812" spans="1:44" ht="12.75" customHeight="1">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row>
    <row r="813" spans="1:44" ht="12.75" customHeight="1">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row>
    <row r="814" spans="1:44" ht="12.75" customHeight="1">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row>
    <row r="815" spans="1:44" ht="12.75" customHeight="1">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row>
    <row r="816" spans="1:44" ht="12.75" customHeight="1">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row>
    <row r="817" spans="1:44" ht="12.75" customHeight="1">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row>
    <row r="818" spans="1:44" ht="12.75" customHeight="1">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row>
    <row r="819" spans="1:44" ht="12.75" customHeight="1">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row>
    <row r="820" spans="1:44" ht="12.75" customHeight="1">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row>
    <row r="821" spans="1:44" ht="12.75" customHeight="1">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row>
    <row r="822" spans="1:44" ht="12.75" customHeight="1">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row>
    <row r="823" spans="1:44" ht="12.75" customHeight="1">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row>
    <row r="824" spans="1:44" ht="12.75" customHeight="1">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row>
    <row r="825" spans="1:44" ht="12.75" customHeight="1">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row>
    <row r="826" spans="1:44" ht="12.75" customHeight="1">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row>
    <row r="827" spans="1:44" ht="12.75" customHeight="1">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row>
    <row r="828" spans="1:44" ht="12.75" customHeight="1">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row>
    <row r="829" spans="1:44" ht="12.75" customHeight="1">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row>
    <row r="830" spans="1:44" ht="12.75" customHeight="1">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row>
    <row r="831" spans="1:44" ht="12.75" customHeight="1">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row>
    <row r="832" spans="1:44" ht="12.75" customHeight="1">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row>
    <row r="833" spans="1:44" ht="12.75" customHeight="1">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row>
    <row r="834" spans="1:44" ht="12.75" customHeight="1">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row>
    <row r="835" spans="1:44" ht="12.75" customHeight="1">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row>
    <row r="836" spans="1:44" ht="12.75" customHeight="1">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row>
    <row r="837" spans="1:44" ht="12.75" customHeight="1">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row>
    <row r="838" spans="1:44" ht="12.75" customHeight="1">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row>
    <row r="839" spans="1:44" ht="12.75" customHeight="1">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row>
    <row r="840" spans="1:44" ht="12.75" customHeight="1">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row>
    <row r="841" spans="1:44" ht="12.75" customHeight="1">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row>
    <row r="842" spans="1:44" ht="12.75" customHeight="1">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row>
    <row r="843" spans="1:44" ht="12.75" customHeight="1">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row>
    <row r="844" spans="1:44" ht="12.75" customHeight="1">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row>
    <row r="845" spans="1:44" ht="12.75" customHeight="1">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row>
    <row r="846" spans="1:44" ht="12.75" customHeight="1">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row>
    <row r="847" spans="1:44" ht="12.75" customHeight="1">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row>
    <row r="848" spans="1:44" ht="12.75" customHeight="1">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row>
    <row r="849" spans="1:44" ht="12.75" customHeight="1">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row>
    <row r="850" spans="1:44" ht="12.75" customHeight="1">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row>
    <row r="851" spans="1:44" ht="12.75" customHeight="1">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row>
    <row r="852" spans="1:44" ht="12.75" customHeight="1">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row>
    <row r="853" spans="1:44" ht="12.75" customHeight="1">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row>
    <row r="854" spans="1:44" ht="12.75" customHeight="1">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row>
    <row r="855" spans="1:44" ht="12.75" customHeight="1">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row>
    <row r="856" spans="1:44" ht="12.75" customHeight="1">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row>
    <row r="857" spans="1:44" ht="12.75" customHeight="1">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row>
    <row r="858" spans="1:44" ht="12.75" customHeight="1">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row>
    <row r="859" spans="1:44" ht="12.75" customHeight="1">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row>
    <row r="860" spans="1:44" ht="12.75" customHeight="1">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row>
    <row r="861" spans="1:44" ht="12.75" customHeight="1">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row>
    <row r="862" spans="1:44" ht="12.75" customHeight="1">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row>
    <row r="863" spans="1:44" ht="12.75" customHeight="1">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row>
    <row r="864" spans="1:44" ht="12.75" customHeight="1">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row>
    <row r="865" spans="1:44" ht="12.75" customHeight="1">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row>
    <row r="866" spans="1:44" ht="12.75" customHeight="1">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row>
    <row r="867" spans="1:44" ht="12.75" customHeight="1">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row>
    <row r="868" spans="1:44" ht="12.75" customHeight="1">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row>
    <row r="869" spans="1:44" ht="12.75" customHeight="1">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row>
    <row r="870" spans="1:44" ht="12.75" customHeight="1">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row>
    <row r="871" spans="1:44" ht="12.75" customHeight="1">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row>
    <row r="872" spans="1:44" ht="12.75" customHeight="1">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row>
    <row r="873" spans="1:44" ht="12.75" customHeight="1">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row>
    <row r="874" spans="1:44" ht="12.75" customHeight="1">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row>
    <row r="875" spans="1:44" ht="12.75" customHeight="1">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row>
    <row r="876" spans="1:44" ht="12.75" customHeight="1">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row>
    <row r="877" spans="1:44" ht="12.75" customHeight="1">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row>
    <row r="878" spans="1:44" ht="12.75" customHeight="1">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row>
    <row r="879" spans="1:44" ht="12.75" customHeight="1">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row>
    <row r="880" spans="1:44" ht="12.75" customHeight="1">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row>
    <row r="881" spans="1:44" ht="12.75" customHeight="1">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row>
    <row r="882" spans="1:44" ht="12.75" customHeight="1">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row>
    <row r="883" spans="1:44" ht="12.75" customHeight="1">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row>
    <row r="884" spans="1:44"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row>
    <row r="885" spans="1:44" ht="12.75" customHeight="1">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row>
    <row r="886" spans="1:44" ht="12.75" customHeight="1">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row>
    <row r="887" spans="1:44" ht="12.75" customHeight="1">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row>
    <row r="888" spans="1:44" ht="12.75" customHeight="1">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row>
    <row r="889" spans="1:44" ht="12.75" customHeight="1">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row>
    <row r="890" spans="1:44" ht="12.75" customHeight="1">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row>
    <row r="891" spans="1:44" ht="12.75" customHeight="1">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row>
    <row r="892" spans="1:44" ht="12.75"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row>
    <row r="893" spans="1:44" ht="12.75" customHeight="1">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row>
    <row r="894" spans="1:44" ht="12.75" customHeight="1">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row>
    <row r="895" spans="1:44" ht="12.75" customHeight="1">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row>
    <row r="896" spans="1:44" ht="12.75" customHeight="1">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row>
    <row r="897" spans="1:44" ht="12.75" customHeight="1">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row>
    <row r="898" spans="1:44" ht="12.75" customHeight="1">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row>
    <row r="899" spans="1:44" ht="12.75" customHeight="1">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row>
    <row r="900" spans="1:44" ht="12.75" customHeight="1">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row>
    <row r="901" spans="1:44" ht="12.75" customHeight="1">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row>
    <row r="902" spans="1:44" ht="12.75" customHeight="1">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row>
    <row r="903" spans="1:44" ht="12.75" customHeight="1">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row>
    <row r="904" spans="1:44" ht="12.75" customHeight="1">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row>
    <row r="905" spans="1:44" ht="12.75" customHeight="1">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row>
    <row r="906" spans="1:44"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row>
    <row r="907" spans="1:44" ht="12.75" customHeight="1">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row>
    <row r="908" spans="1:44" ht="12.75" customHeight="1">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row>
    <row r="909" spans="1:44" ht="12.75" customHeight="1">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row>
    <row r="910" spans="1:44" ht="12.75" customHeight="1">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row>
    <row r="911" spans="1:44" ht="12.75" customHeight="1">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row>
    <row r="912" spans="1:44" ht="12.75" customHeight="1">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row>
    <row r="913" spans="1:44" ht="12.75" customHeight="1">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row>
    <row r="914" spans="1:44" ht="12.75" customHeight="1">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row>
    <row r="915" spans="1:44" ht="12.75" customHeight="1">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row>
    <row r="916" spans="1:44" ht="12.75" customHeight="1">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row>
    <row r="917" spans="1:44" ht="12.75" customHeight="1">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row>
    <row r="918" spans="1:44" ht="12.75" customHeight="1">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row>
    <row r="919" spans="1:44" ht="12.75" customHeight="1">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row>
    <row r="920" spans="1:44" ht="12.75" customHeight="1">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row>
    <row r="921" spans="1:44" ht="12.75" customHeight="1">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row>
    <row r="922" spans="1:44" ht="12.75" customHeight="1">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row>
    <row r="923" spans="1:44" ht="12.75" customHeight="1">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row>
    <row r="924" spans="1:44" ht="12.75" customHeight="1">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row>
    <row r="925" spans="1:44" ht="12.75" customHeight="1">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row>
    <row r="926" spans="1:44" ht="12.75" customHeight="1">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row>
    <row r="927" spans="1:44" ht="12.75" customHeight="1">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row>
    <row r="928" spans="1:44" ht="12.75" customHeight="1">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row>
    <row r="929" spans="1:44" ht="12.75" customHeight="1">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row>
    <row r="930" spans="1:44" ht="12.75" customHeight="1">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row>
    <row r="931" spans="1:44" ht="12.75" customHeight="1">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row>
    <row r="932" spans="1:44" ht="12.75" customHeight="1">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row>
    <row r="933" spans="1:44" ht="12.75" customHeight="1">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row>
    <row r="934" spans="1:44" ht="12.75" customHeight="1">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row>
    <row r="935" spans="1:44" ht="12.75" customHeight="1">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row>
    <row r="936" spans="1:44" ht="12.75" customHeight="1">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row>
    <row r="937" spans="1:44" ht="12.75" customHeight="1">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row>
    <row r="938" spans="1:44" ht="12.75" customHeight="1">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row>
    <row r="939" spans="1:44" ht="12.75" customHeight="1">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row>
    <row r="940" spans="1:44" ht="12.75" customHeight="1">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row>
    <row r="941" spans="1:44" ht="12.75" customHeight="1">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row>
    <row r="942" spans="1:44" ht="12.75" customHeight="1">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row>
    <row r="943" spans="1:44" ht="12.75" customHeight="1">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row>
    <row r="944" spans="1:44" ht="12.75" customHeight="1">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row>
    <row r="945" spans="1:44" ht="12.75" customHeight="1">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row>
    <row r="946" spans="1:44" ht="12.75" customHeight="1">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row>
    <row r="947" spans="1:44" ht="12.75" customHeight="1">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row>
    <row r="948" spans="1:44" ht="12.75" customHeight="1">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row>
    <row r="949" spans="1:44" ht="12.75" customHeight="1">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row>
    <row r="950" spans="1:44" ht="12.75" customHeight="1">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row>
    <row r="951" spans="1:44" ht="12.75" customHeight="1">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row>
    <row r="952" spans="1:44" ht="12.75" customHeight="1">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row>
    <row r="953" spans="1:44" ht="12.75" customHeight="1">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row>
    <row r="954" spans="1:44" ht="12.75" customHeight="1">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row>
    <row r="955" spans="1:44" ht="12.75" customHeight="1">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row>
    <row r="956" spans="1:44" ht="12.75" customHeight="1">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row>
    <row r="957" spans="1:44" ht="12.75" customHeight="1">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row>
    <row r="958" spans="1:44" ht="12.75" customHeight="1">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row>
    <row r="959" spans="1:44" ht="12.75" customHeight="1">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row>
    <row r="960" spans="1:44" ht="12.75" customHeight="1">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row>
    <row r="961" spans="1:44" ht="12.75" customHeight="1">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row>
    <row r="962" spans="1:44" ht="12.75" customHeight="1">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row>
    <row r="963" spans="1:44" ht="12.75" customHeight="1">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row>
    <row r="964" spans="1:44" ht="12.75" customHeight="1">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row>
    <row r="965" spans="1:44" ht="12.75" customHeight="1">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row>
    <row r="966" spans="1:44" ht="12.75" customHeight="1">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row>
    <row r="967" spans="1:44" ht="12.75" customHeight="1">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row>
    <row r="968" spans="1:44" ht="12.75" customHeight="1">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row>
    <row r="969" spans="1:44" ht="12.75" customHeight="1">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row>
    <row r="970" spans="1:44" ht="12.75" customHeight="1">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row>
    <row r="971" spans="1:44" ht="12.75" customHeight="1">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row>
    <row r="972" spans="1:44" ht="12.75" customHeight="1">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row>
    <row r="973" spans="1:44" ht="12.75" customHeight="1">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row>
    <row r="974" spans="1:44" ht="12.75" customHeight="1">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row>
    <row r="975" spans="1:44" ht="12.75" customHeight="1">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row>
    <row r="976" spans="1:44" ht="12.75" customHeight="1">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row>
    <row r="977" spans="1:44" ht="12.75" customHeight="1">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row>
    <row r="978" spans="1:44" ht="12.75" customHeight="1">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row>
    <row r="979" spans="1:44" ht="12.75" customHeight="1">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row>
    <row r="980" spans="1:44" ht="12.75" customHeight="1">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row>
    <row r="981" spans="1:44" ht="12.75" customHeight="1">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row>
    <row r="982" spans="1:44" ht="12.75" customHeight="1">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row>
    <row r="983" spans="1:44" ht="12.75" customHeight="1">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row>
    <row r="984" spans="1:44" ht="12.75" customHeight="1">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row>
    <row r="985" spans="1:44" ht="12.75" customHeight="1">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row>
    <row r="986" spans="1:44" ht="12.75" customHeight="1">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row>
    <row r="987" spans="1:44" ht="12.75" customHeight="1">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row>
    <row r="988" spans="1:44" ht="12.75" customHeight="1">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row>
    <row r="989" spans="1:44" ht="12.75" customHeight="1">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row>
    <row r="990" spans="1:44" ht="12.75" customHeight="1">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row>
    <row r="991" spans="1:44" ht="12.75" customHeight="1">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row>
    <row r="992" spans="1:44" ht="12.75" customHeight="1">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row>
    <row r="993" spans="1:44" ht="12.75" customHeight="1">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row>
    <row r="994" spans="1:44" ht="12.75" customHeight="1">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row>
    <row r="995" spans="1:44" ht="12.75" customHeight="1">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row>
    <row r="996" spans="1:44" ht="12.75" customHeight="1">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row>
    <row r="997" spans="1:44" ht="12.75" customHeight="1">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row>
    <row r="998" spans="1:44" ht="12.75" customHeight="1">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row>
    <row r="999" spans="1:44" ht="12.75" customHeight="1">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39"/>
      <c r="AN999" s="39"/>
      <c r="AO999" s="39"/>
      <c r="AP999" s="39"/>
      <c r="AQ999" s="39"/>
      <c r="AR999" s="39"/>
    </row>
    <row r="1000" spans="1:44" ht="12.75" customHeight="1">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c r="AN1000" s="39"/>
      <c r="AO1000" s="39"/>
      <c r="AP1000" s="39"/>
      <c r="AQ1000" s="39"/>
      <c r="AR1000" s="39"/>
    </row>
  </sheetData>
  <mergeCells count="2">
    <mergeCell ref="C119:M119"/>
    <mergeCell ref="C121:M122"/>
  </mergeCells>
  <conditionalFormatting sqref="B4:B93 B96:B97 B110:B113">
    <cfRule type="cellIs" dxfId="11" priority="1" operator="greaterThan">
      <formula>0</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ColWidth="14.42578125" defaultRowHeight="15" customHeight="1"/>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ColWidth="14.42578125" defaultRowHeight="15" customHeight="1"/>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R1000"/>
  <sheetViews>
    <sheetView workbookViewId="0">
      <pane xSplit="2" topLeftCell="C1" activePane="topRight" state="frozen"/>
      <selection pane="topRight" activeCell="D2" sqref="D2"/>
    </sheetView>
  </sheetViews>
  <sheetFormatPr defaultColWidth="14.42578125" defaultRowHeight="15" customHeight="1"/>
  <cols>
    <col min="1" max="44" width="17.28515625" customWidth="1"/>
  </cols>
  <sheetData>
    <row r="1" spans="1:44" ht="12.75" customHeight="1">
      <c r="A1" s="36" t="s">
        <v>91</v>
      </c>
      <c r="B1" s="37">
        <v>42560</v>
      </c>
      <c r="C1" s="37"/>
      <c r="D1" s="37"/>
      <c r="E1" s="37"/>
      <c r="F1" s="37"/>
      <c r="G1" s="37"/>
      <c r="H1" s="37"/>
      <c r="I1" s="37"/>
      <c r="J1" s="37"/>
      <c r="K1" s="37"/>
      <c r="L1" s="37"/>
      <c r="M1" s="37"/>
      <c r="N1" s="37"/>
      <c r="O1" s="37"/>
      <c r="P1" s="37"/>
      <c r="Q1" s="37"/>
      <c r="R1" s="37"/>
      <c r="S1" s="37"/>
      <c r="T1" s="37"/>
      <c r="U1" s="37"/>
      <c r="V1" s="37"/>
      <c r="W1" s="5"/>
      <c r="X1" s="5"/>
      <c r="Y1" s="5"/>
      <c r="Z1" s="5"/>
      <c r="AA1" s="5"/>
      <c r="AB1" s="38"/>
      <c r="AC1" s="5"/>
      <c r="AD1" s="5"/>
      <c r="AE1" s="5"/>
      <c r="AF1" s="5"/>
      <c r="AG1" s="5"/>
      <c r="AH1" s="5"/>
      <c r="AI1" s="6"/>
      <c r="AJ1" s="6"/>
      <c r="AK1" s="6"/>
      <c r="AL1" s="6"/>
      <c r="AM1" s="6"/>
      <c r="AN1" s="6"/>
      <c r="AO1" s="6"/>
      <c r="AP1" s="6"/>
      <c r="AQ1" s="6"/>
      <c r="AR1" s="6"/>
    </row>
    <row r="2" spans="1:44" ht="12.75" customHeight="1">
      <c r="A2" s="40" t="s">
        <v>92</v>
      </c>
      <c r="B2" s="5"/>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6"/>
      <c r="AJ2" s="6"/>
      <c r="AK2" s="6"/>
      <c r="AL2" s="6"/>
      <c r="AM2" s="6"/>
      <c r="AN2" s="6"/>
      <c r="AO2" s="6"/>
      <c r="AP2" s="6"/>
      <c r="AQ2" s="6"/>
      <c r="AR2" s="6"/>
    </row>
    <row r="3" spans="1:44" ht="12.75" customHeight="1">
      <c r="A3" s="4" t="s">
        <v>3</v>
      </c>
      <c r="B3" s="4" t="s">
        <v>93</v>
      </c>
      <c r="C3" s="45" t="s">
        <v>94</v>
      </c>
      <c r="D3" s="45" t="s">
        <v>95</v>
      </c>
      <c r="E3" s="45" t="s">
        <v>96</v>
      </c>
      <c r="F3" s="45" t="s">
        <v>97</v>
      </c>
      <c r="G3" s="45" t="s">
        <v>130</v>
      </c>
      <c r="H3" s="45" t="s">
        <v>99</v>
      </c>
      <c r="I3" s="38" t="s">
        <v>100</v>
      </c>
      <c r="J3" s="38" t="s">
        <v>101</v>
      </c>
      <c r="K3" s="45" t="s">
        <v>102</v>
      </c>
      <c r="L3" s="46" t="s">
        <v>103</v>
      </c>
      <c r="M3" s="45" t="s">
        <v>104</v>
      </c>
      <c r="N3" s="38" t="s">
        <v>105</v>
      </c>
      <c r="O3" s="45" t="s">
        <v>106</v>
      </c>
      <c r="P3" s="38" t="s">
        <v>107</v>
      </c>
      <c r="Q3" s="38" t="s">
        <v>108</v>
      </c>
      <c r="R3" s="45" t="s">
        <v>109</v>
      </c>
      <c r="S3" s="45" t="s">
        <v>132</v>
      </c>
      <c r="T3" s="45" t="s">
        <v>111</v>
      </c>
      <c r="U3" s="45" t="s">
        <v>112</v>
      </c>
      <c r="V3" s="45" t="s">
        <v>113</v>
      </c>
      <c r="W3" s="38" t="s">
        <v>114</v>
      </c>
      <c r="X3" s="45" t="s">
        <v>133</v>
      </c>
      <c r="Y3" s="38" t="s">
        <v>134</v>
      </c>
      <c r="Z3" s="38" t="s">
        <v>117</v>
      </c>
      <c r="AA3" s="45" t="s">
        <v>118</v>
      </c>
      <c r="AB3" s="45" t="s">
        <v>119</v>
      </c>
      <c r="AC3" s="45" t="s">
        <v>120</v>
      </c>
      <c r="AD3" s="45" t="s">
        <v>121</v>
      </c>
      <c r="AE3" s="45" t="s">
        <v>122</v>
      </c>
      <c r="AF3" s="45" t="s">
        <v>123</v>
      </c>
      <c r="AG3" s="38" t="s">
        <v>124</v>
      </c>
      <c r="AH3" s="38" t="s">
        <v>125</v>
      </c>
      <c r="AI3" s="6"/>
      <c r="AJ3" s="6"/>
      <c r="AK3" s="6"/>
      <c r="AL3" s="6"/>
      <c r="AM3" s="6"/>
      <c r="AN3" s="6"/>
      <c r="AO3" s="6"/>
      <c r="AP3" s="6"/>
      <c r="AQ3" s="6"/>
      <c r="AR3" s="6"/>
    </row>
    <row r="4" spans="1:44" ht="12.75" customHeight="1">
      <c r="A4" s="5" t="s">
        <v>7</v>
      </c>
      <c r="B4" s="5">
        <f t="shared" ref="B4:B6" si="0">SUM(C4:AH4)</f>
        <v>32</v>
      </c>
      <c r="C4" s="5"/>
      <c r="D4" s="5">
        <v>2</v>
      </c>
      <c r="E4" s="5"/>
      <c r="F4" s="5"/>
      <c r="G4" s="5">
        <v>1</v>
      </c>
      <c r="H4" s="5">
        <v>1</v>
      </c>
      <c r="I4" s="5"/>
      <c r="J4" s="5"/>
      <c r="K4" s="5">
        <v>1</v>
      </c>
      <c r="L4" s="5"/>
      <c r="M4" s="5">
        <v>3</v>
      </c>
      <c r="N4" s="5"/>
      <c r="O4" s="5"/>
      <c r="P4" s="5"/>
      <c r="Q4" s="5"/>
      <c r="R4" s="5">
        <v>1</v>
      </c>
      <c r="S4" s="5"/>
      <c r="T4" s="5">
        <v>2</v>
      </c>
      <c r="U4" s="5"/>
      <c r="V4" s="5"/>
      <c r="W4" s="5">
        <v>2</v>
      </c>
      <c r="X4" s="5">
        <v>2</v>
      </c>
      <c r="Y4" s="5"/>
      <c r="Z4" s="5"/>
      <c r="AA4" s="5">
        <v>5</v>
      </c>
      <c r="AB4" s="5">
        <v>4</v>
      </c>
      <c r="AC4" s="5">
        <v>1</v>
      </c>
      <c r="AD4" s="5">
        <v>5</v>
      </c>
      <c r="AE4" s="5">
        <v>1</v>
      </c>
      <c r="AF4" s="5">
        <v>1</v>
      </c>
      <c r="AG4" s="5"/>
      <c r="AH4" s="5"/>
      <c r="AI4" s="6"/>
      <c r="AJ4" s="6"/>
      <c r="AK4" s="6"/>
      <c r="AL4" s="6"/>
      <c r="AM4" s="6"/>
      <c r="AN4" s="6"/>
      <c r="AO4" s="6"/>
      <c r="AP4" s="6"/>
      <c r="AQ4" s="6"/>
      <c r="AR4" s="6"/>
    </row>
    <row r="5" spans="1:44" ht="12.75" customHeight="1">
      <c r="A5" s="5" t="s">
        <v>8</v>
      </c>
      <c r="B5" s="5">
        <f t="shared" si="0"/>
        <v>1</v>
      </c>
      <c r="C5" s="5"/>
      <c r="D5" s="5"/>
      <c r="E5" s="5"/>
      <c r="F5" s="5"/>
      <c r="G5" s="5"/>
      <c r="H5" s="5"/>
      <c r="I5" s="5"/>
      <c r="J5" s="5"/>
      <c r="K5" s="5"/>
      <c r="L5" s="5"/>
      <c r="M5" s="5"/>
      <c r="N5" s="5"/>
      <c r="O5" s="5"/>
      <c r="P5" s="5"/>
      <c r="Q5" s="5"/>
      <c r="R5" s="5"/>
      <c r="S5" s="5"/>
      <c r="T5" s="5"/>
      <c r="U5" s="5"/>
      <c r="V5" s="5"/>
      <c r="W5" s="5"/>
      <c r="X5" s="5"/>
      <c r="Y5" s="5"/>
      <c r="Z5" s="5"/>
      <c r="AA5" s="5"/>
      <c r="AB5" s="5"/>
      <c r="AC5" s="5"/>
      <c r="AD5" s="5"/>
      <c r="AE5" s="5">
        <v>1</v>
      </c>
      <c r="AF5" s="5"/>
      <c r="AG5" s="5"/>
      <c r="AH5" s="5"/>
      <c r="AI5" s="6"/>
      <c r="AJ5" s="6"/>
      <c r="AK5" s="6"/>
      <c r="AL5" s="6"/>
      <c r="AM5" s="6"/>
      <c r="AN5" s="6"/>
      <c r="AO5" s="6"/>
      <c r="AP5" s="6"/>
      <c r="AQ5" s="6"/>
      <c r="AR5" s="6"/>
    </row>
    <row r="6" spans="1:44" ht="12.75" customHeight="1">
      <c r="A6" s="5" t="s">
        <v>9</v>
      </c>
      <c r="B6" s="5">
        <f t="shared" si="0"/>
        <v>0</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6"/>
      <c r="AJ6" s="6"/>
      <c r="AK6" s="6"/>
      <c r="AL6" s="6"/>
      <c r="AM6" s="6"/>
      <c r="AN6" s="6"/>
      <c r="AO6" s="6"/>
      <c r="AP6" s="6"/>
      <c r="AQ6" s="6"/>
      <c r="AR6" s="6"/>
    </row>
    <row r="7" spans="1:44" ht="12.7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6"/>
      <c r="AJ7" s="6"/>
      <c r="AK7" s="6"/>
      <c r="AL7" s="6"/>
      <c r="AM7" s="6"/>
      <c r="AN7" s="6"/>
      <c r="AO7" s="6"/>
      <c r="AP7" s="6"/>
      <c r="AQ7" s="6"/>
      <c r="AR7" s="6"/>
    </row>
    <row r="8" spans="1:44" ht="12.75" customHeight="1">
      <c r="A8" s="5" t="s">
        <v>10</v>
      </c>
      <c r="B8" s="5">
        <f t="shared" ref="B8:B13" si="1">SUM(C8:AH8)</f>
        <v>0</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6"/>
      <c r="AJ8" s="6"/>
      <c r="AK8" s="6"/>
      <c r="AL8" s="6"/>
      <c r="AM8" s="6"/>
      <c r="AN8" s="6"/>
      <c r="AO8" s="6"/>
      <c r="AP8" s="6"/>
      <c r="AQ8" s="6"/>
      <c r="AR8" s="6"/>
    </row>
    <row r="9" spans="1:44" ht="12.75" customHeight="1">
      <c r="A9" s="5" t="s">
        <v>11</v>
      </c>
      <c r="B9" s="5">
        <f t="shared" si="1"/>
        <v>58</v>
      </c>
      <c r="C9" s="5">
        <v>1</v>
      </c>
      <c r="D9" s="5">
        <v>1</v>
      </c>
      <c r="E9" s="5">
        <v>4</v>
      </c>
      <c r="F9" s="5"/>
      <c r="G9" s="5">
        <v>1</v>
      </c>
      <c r="H9" s="5">
        <v>2</v>
      </c>
      <c r="I9" s="5"/>
      <c r="J9" s="5"/>
      <c r="K9" s="5">
        <v>3</v>
      </c>
      <c r="L9" s="5">
        <v>2</v>
      </c>
      <c r="M9" s="5">
        <v>3</v>
      </c>
      <c r="N9" s="5"/>
      <c r="O9" s="5"/>
      <c r="P9" s="5"/>
      <c r="Q9" s="5"/>
      <c r="R9" s="5"/>
      <c r="S9" s="5">
        <v>2</v>
      </c>
      <c r="T9" s="5">
        <v>8</v>
      </c>
      <c r="U9" s="5">
        <v>2</v>
      </c>
      <c r="V9" s="5"/>
      <c r="W9" s="5">
        <v>2</v>
      </c>
      <c r="X9" s="5">
        <v>3</v>
      </c>
      <c r="Y9" s="5"/>
      <c r="Z9" s="5"/>
      <c r="AA9" s="5">
        <v>7</v>
      </c>
      <c r="AB9" s="5">
        <v>4</v>
      </c>
      <c r="AC9" s="5">
        <v>1</v>
      </c>
      <c r="AD9" s="5">
        <v>2</v>
      </c>
      <c r="AE9" s="5">
        <v>1</v>
      </c>
      <c r="AF9" s="5">
        <v>9</v>
      </c>
      <c r="AG9" s="5"/>
      <c r="AH9" s="5"/>
      <c r="AI9" s="6"/>
      <c r="AJ9" s="6"/>
      <c r="AK9" s="6"/>
      <c r="AL9" s="6"/>
      <c r="AM9" s="6"/>
      <c r="AN9" s="6"/>
      <c r="AO9" s="6"/>
      <c r="AP9" s="6"/>
      <c r="AQ9" s="6"/>
      <c r="AR9" s="6"/>
    </row>
    <row r="10" spans="1:44" ht="12.75" customHeight="1">
      <c r="A10" s="17" t="s">
        <v>12</v>
      </c>
      <c r="B10" s="5">
        <f t="shared" si="1"/>
        <v>0</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6"/>
      <c r="AJ10" s="6"/>
      <c r="AK10" s="6"/>
      <c r="AL10" s="6"/>
      <c r="AM10" s="6"/>
      <c r="AN10" s="6"/>
      <c r="AO10" s="6"/>
      <c r="AP10" s="6"/>
      <c r="AQ10" s="6"/>
      <c r="AR10" s="6"/>
    </row>
    <row r="11" spans="1:44" ht="12.75" customHeight="1">
      <c r="A11" s="5" t="s">
        <v>126</v>
      </c>
      <c r="B11" s="5">
        <f t="shared" si="1"/>
        <v>60</v>
      </c>
      <c r="C11" s="5">
        <v>2</v>
      </c>
      <c r="D11" s="5">
        <v>3</v>
      </c>
      <c r="E11" s="5">
        <v>2</v>
      </c>
      <c r="F11" s="5"/>
      <c r="G11" s="5">
        <v>8</v>
      </c>
      <c r="H11" s="5"/>
      <c r="I11" s="5"/>
      <c r="J11" s="5"/>
      <c r="K11" s="5"/>
      <c r="L11" s="5">
        <v>4</v>
      </c>
      <c r="M11" s="5">
        <v>17</v>
      </c>
      <c r="N11" s="5"/>
      <c r="O11" s="5"/>
      <c r="P11" s="5"/>
      <c r="Q11" s="5"/>
      <c r="R11" s="5"/>
      <c r="S11" s="5">
        <v>4</v>
      </c>
      <c r="T11" s="5">
        <v>1</v>
      </c>
      <c r="U11" s="5"/>
      <c r="V11" s="5"/>
      <c r="W11" s="5">
        <v>2</v>
      </c>
      <c r="X11" s="5">
        <v>6</v>
      </c>
      <c r="Y11" s="5"/>
      <c r="Z11" s="5"/>
      <c r="AA11" s="5">
        <v>3</v>
      </c>
      <c r="AB11" s="5">
        <v>6</v>
      </c>
      <c r="AC11" s="5"/>
      <c r="AD11" s="5"/>
      <c r="AE11" s="5">
        <v>1</v>
      </c>
      <c r="AF11" s="5">
        <v>1</v>
      </c>
      <c r="AG11" s="5"/>
      <c r="AH11" s="5"/>
      <c r="AI11" s="6"/>
      <c r="AJ11" s="6"/>
      <c r="AK11" s="6"/>
      <c r="AL11" s="6"/>
      <c r="AM11" s="6"/>
      <c r="AN11" s="6"/>
      <c r="AO11" s="6"/>
      <c r="AP11" s="6"/>
      <c r="AQ11" s="6"/>
      <c r="AR11" s="6"/>
    </row>
    <row r="12" spans="1:44" ht="12.75" customHeight="1">
      <c r="A12" s="5" t="s">
        <v>127</v>
      </c>
      <c r="B12" s="5">
        <f t="shared" si="1"/>
        <v>34</v>
      </c>
      <c r="C12" s="5">
        <v>1</v>
      </c>
      <c r="D12" s="5">
        <v>1</v>
      </c>
      <c r="E12" s="5"/>
      <c r="F12" s="5">
        <v>4</v>
      </c>
      <c r="G12" s="5">
        <v>4</v>
      </c>
      <c r="H12" s="5"/>
      <c r="I12" s="5"/>
      <c r="J12" s="5"/>
      <c r="K12" s="5"/>
      <c r="L12" s="5">
        <v>1</v>
      </c>
      <c r="M12" s="5">
        <v>6</v>
      </c>
      <c r="N12" s="5"/>
      <c r="O12" s="5">
        <v>1</v>
      </c>
      <c r="P12" s="5"/>
      <c r="Q12" s="5"/>
      <c r="R12" s="5">
        <v>1</v>
      </c>
      <c r="S12" s="5"/>
      <c r="T12" s="5"/>
      <c r="U12" s="5"/>
      <c r="V12" s="5">
        <v>1</v>
      </c>
      <c r="W12" s="5"/>
      <c r="X12" s="5">
        <v>1</v>
      </c>
      <c r="Y12" s="5"/>
      <c r="Z12" s="5"/>
      <c r="AA12" s="5"/>
      <c r="AB12" s="5">
        <v>2</v>
      </c>
      <c r="AC12" s="5">
        <v>7</v>
      </c>
      <c r="AD12" s="5">
        <v>2</v>
      </c>
      <c r="AE12" s="5">
        <v>2</v>
      </c>
      <c r="AF12" s="5"/>
      <c r="AG12" s="5"/>
      <c r="AH12" s="5"/>
      <c r="AI12" s="6"/>
      <c r="AJ12" s="6"/>
      <c r="AK12" s="6"/>
      <c r="AL12" s="6"/>
      <c r="AM12" s="6"/>
      <c r="AN12" s="6"/>
      <c r="AO12" s="6"/>
      <c r="AP12" s="6"/>
      <c r="AQ12" s="6"/>
      <c r="AR12" s="6"/>
    </row>
    <row r="13" spans="1:44" ht="12.75" customHeight="1">
      <c r="A13" s="5" t="s">
        <v>15</v>
      </c>
      <c r="B13" s="5">
        <f t="shared" si="1"/>
        <v>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6"/>
      <c r="AJ13" s="6"/>
      <c r="AK13" s="6"/>
      <c r="AL13" s="6"/>
      <c r="AM13" s="6"/>
      <c r="AN13" s="6"/>
      <c r="AO13" s="6"/>
      <c r="AP13" s="6"/>
      <c r="AQ13" s="6"/>
      <c r="AR13" s="6"/>
    </row>
    <row r="14" spans="1:44" ht="12.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6"/>
      <c r="AJ14" s="6"/>
      <c r="AK14" s="6"/>
      <c r="AL14" s="6"/>
      <c r="AM14" s="6"/>
      <c r="AN14" s="6"/>
      <c r="AO14" s="6"/>
      <c r="AP14" s="6"/>
      <c r="AQ14" s="6"/>
      <c r="AR14" s="6"/>
    </row>
    <row r="15" spans="1:44" ht="12.75" customHeight="1">
      <c r="A15" s="5" t="s">
        <v>16</v>
      </c>
      <c r="B15" s="5">
        <f t="shared" ref="B15:B25" si="2">SUM(C15:AH15)</f>
        <v>25</v>
      </c>
      <c r="C15" s="5"/>
      <c r="D15" s="5"/>
      <c r="E15" s="5"/>
      <c r="F15" s="5"/>
      <c r="G15" s="5"/>
      <c r="H15" s="5"/>
      <c r="I15" s="5"/>
      <c r="J15" s="5"/>
      <c r="K15" s="5"/>
      <c r="L15" s="5">
        <v>25</v>
      </c>
      <c r="M15" s="5"/>
      <c r="N15" s="5"/>
      <c r="O15" s="5"/>
      <c r="P15" s="5"/>
      <c r="Q15" s="5"/>
      <c r="R15" s="5"/>
      <c r="S15" s="5"/>
      <c r="T15" s="5"/>
      <c r="U15" s="5"/>
      <c r="V15" s="5"/>
      <c r="W15" s="5"/>
      <c r="X15" s="5"/>
      <c r="Y15" s="5"/>
      <c r="Z15" s="5"/>
      <c r="AA15" s="5"/>
      <c r="AB15" s="5"/>
      <c r="AC15" s="5"/>
      <c r="AD15" s="5"/>
      <c r="AE15" s="5"/>
      <c r="AF15" s="5"/>
      <c r="AG15" s="5"/>
      <c r="AH15" s="5"/>
      <c r="AI15" s="6"/>
      <c r="AJ15" s="6"/>
      <c r="AK15" s="6"/>
      <c r="AL15" s="6"/>
      <c r="AM15" s="6"/>
      <c r="AN15" s="6"/>
      <c r="AO15" s="6"/>
      <c r="AP15" s="6"/>
      <c r="AQ15" s="6"/>
      <c r="AR15" s="6"/>
    </row>
    <row r="16" spans="1:44" ht="12.75" customHeight="1">
      <c r="A16" s="5" t="s">
        <v>17</v>
      </c>
      <c r="B16" s="5">
        <f t="shared" si="2"/>
        <v>5</v>
      </c>
      <c r="C16" s="5"/>
      <c r="D16" s="5"/>
      <c r="E16" s="5"/>
      <c r="F16" s="5"/>
      <c r="G16" s="5"/>
      <c r="H16" s="5"/>
      <c r="I16" s="5"/>
      <c r="J16" s="5"/>
      <c r="K16" s="5"/>
      <c r="L16" s="5"/>
      <c r="M16" s="5"/>
      <c r="N16" s="5"/>
      <c r="O16" s="5"/>
      <c r="P16" s="5"/>
      <c r="Q16" s="5"/>
      <c r="R16" s="5"/>
      <c r="S16" s="5"/>
      <c r="T16" s="5"/>
      <c r="U16" s="5"/>
      <c r="V16" s="5"/>
      <c r="W16" s="5"/>
      <c r="X16" s="5">
        <v>1</v>
      </c>
      <c r="Y16" s="5"/>
      <c r="Z16" s="5"/>
      <c r="AA16" s="5"/>
      <c r="AB16" s="5">
        <v>1</v>
      </c>
      <c r="AC16" s="5">
        <v>3</v>
      </c>
      <c r="AD16" s="5"/>
      <c r="AE16" s="5"/>
      <c r="AF16" s="5"/>
      <c r="AG16" s="5"/>
      <c r="AH16" s="5"/>
      <c r="AI16" s="6"/>
      <c r="AJ16" s="6"/>
      <c r="AK16" s="6"/>
      <c r="AL16" s="6"/>
      <c r="AM16" s="6"/>
      <c r="AN16" s="6"/>
      <c r="AO16" s="6"/>
      <c r="AP16" s="6"/>
      <c r="AQ16" s="6"/>
      <c r="AR16" s="6"/>
    </row>
    <row r="17" spans="1:44" ht="12.75" customHeight="1">
      <c r="A17" s="5" t="s">
        <v>18</v>
      </c>
      <c r="B17" s="5">
        <f t="shared" si="2"/>
        <v>2</v>
      </c>
      <c r="C17" s="5"/>
      <c r="D17" s="5"/>
      <c r="E17" s="5"/>
      <c r="F17" s="5"/>
      <c r="G17" s="5"/>
      <c r="H17" s="5"/>
      <c r="I17" s="5"/>
      <c r="J17" s="5"/>
      <c r="K17" s="5"/>
      <c r="L17" s="5">
        <v>1</v>
      </c>
      <c r="M17" s="5"/>
      <c r="N17" s="5"/>
      <c r="O17" s="5"/>
      <c r="P17" s="5"/>
      <c r="Q17" s="5"/>
      <c r="R17" s="5"/>
      <c r="S17" s="5">
        <v>1</v>
      </c>
      <c r="T17" s="5"/>
      <c r="U17" s="5"/>
      <c r="V17" s="5"/>
      <c r="W17" s="5"/>
      <c r="X17" s="5"/>
      <c r="Y17" s="5"/>
      <c r="Z17" s="5"/>
      <c r="AA17" s="5"/>
      <c r="AB17" s="5"/>
      <c r="AC17" s="5"/>
      <c r="AD17" s="5"/>
      <c r="AE17" s="5"/>
      <c r="AF17" s="5"/>
      <c r="AG17" s="5"/>
      <c r="AH17" s="5"/>
      <c r="AI17" s="6"/>
      <c r="AJ17" s="6"/>
      <c r="AK17" s="6"/>
      <c r="AL17" s="6"/>
      <c r="AM17" s="6"/>
      <c r="AN17" s="6"/>
      <c r="AO17" s="6"/>
      <c r="AP17" s="6"/>
      <c r="AQ17" s="6"/>
      <c r="AR17" s="6"/>
    </row>
    <row r="18" spans="1:44" ht="12.75" customHeight="1">
      <c r="A18" s="5" t="s">
        <v>19</v>
      </c>
      <c r="B18" s="5">
        <f t="shared" si="2"/>
        <v>14</v>
      </c>
      <c r="C18" s="5"/>
      <c r="D18" s="5">
        <v>4</v>
      </c>
      <c r="E18" s="5"/>
      <c r="F18" s="5"/>
      <c r="G18" s="5"/>
      <c r="H18" s="5"/>
      <c r="I18" s="5"/>
      <c r="J18" s="5"/>
      <c r="K18" s="5"/>
      <c r="L18" s="5"/>
      <c r="M18" s="5">
        <v>3</v>
      </c>
      <c r="N18" s="5"/>
      <c r="O18" s="5"/>
      <c r="P18" s="5"/>
      <c r="Q18" s="5"/>
      <c r="R18" s="5"/>
      <c r="S18" s="5">
        <v>2</v>
      </c>
      <c r="T18" s="5"/>
      <c r="U18" s="5"/>
      <c r="V18" s="5"/>
      <c r="W18" s="5"/>
      <c r="X18" s="5"/>
      <c r="Y18" s="5"/>
      <c r="Z18" s="5"/>
      <c r="AA18" s="5"/>
      <c r="AB18" s="5"/>
      <c r="AC18" s="5"/>
      <c r="AD18" s="5"/>
      <c r="AE18" s="5">
        <v>5</v>
      </c>
      <c r="AF18" s="5"/>
      <c r="AG18" s="5"/>
      <c r="AH18" s="5"/>
      <c r="AI18" s="6"/>
      <c r="AJ18" s="6"/>
      <c r="AK18" s="6"/>
      <c r="AL18" s="6"/>
      <c r="AM18" s="6"/>
      <c r="AN18" s="6"/>
      <c r="AO18" s="6"/>
      <c r="AP18" s="6"/>
      <c r="AQ18" s="6"/>
      <c r="AR18" s="6"/>
    </row>
    <row r="19" spans="1:44" ht="12.75" customHeight="1">
      <c r="A19" s="5" t="s">
        <v>20</v>
      </c>
      <c r="B19" s="5">
        <f t="shared" si="2"/>
        <v>51</v>
      </c>
      <c r="C19" s="5">
        <v>15</v>
      </c>
      <c r="D19" s="5"/>
      <c r="E19" s="5"/>
      <c r="F19" s="5"/>
      <c r="G19" s="5">
        <v>3</v>
      </c>
      <c r="H19" s="5"/>
      <c r="I19" s="5"/>
      <c r="J19" s="5"/>
      <c r="K19" s="5"/>
      <c r="L19" s="5">
        <v>3</v>
      </c>
      <c r="M19" s="5"/>
      <c r="N19" s="5"/>
      <c r="O19" s="5">
        <v>12</v>
      </c>
      <c r="P19" s="5"/>
      <c r="Q19" s="5"/>
      <c r="R19" s="5"/>
      <c r="S19" s="5">
        <v>18</v>
      </c>
      <c r="T19" s="5"/>
      <c r="U19" s="5"/>
      <c r="V19" s="5"/>
      <c r="W19" s="5"/>
      <c r="X19" s="5"/>
      <c r="Y19" s="5"/>
      <c r="Z19" s="5"/>
      <c r="AA19" s="5"/>
      <c r="AB19" s="5"/>
      <c r="AC19" s="5"/>
      <c r="AD19" s="5"/>
      <c r="AE19" s="5"/>
      <c r="AF19" s="5"/>
      <c r="AG19" s="5"/>
      <c r="AH19" s="5"/>
      <c r="AI19" s="6"/>
      <c r="AJ19" s="6"/>
      <c r="AK19" s="6"/>
      <c r="AL19" s="6"/>
      <c r="AM19" s="6"/>
      <c r="AN19" s="6"/>
      <c r="AO19" s="6"/>
      <c r="AP19" s="6"/>
      <c r="AQ19" s="6"/>
      <c r="AR19" s="6"/>
    </row>
    <row r="20" spans="1:44" ht="12.75" customHeight="1">
      <c r="A20" s="5" t="s">
        <v>21</v>
      </c>
      <c r="B20" s="5">
        <f t="shared" si="2"/>
        <v>3</v>
      </c>
      <c r="C20" s="5"/>
      <c r="D20" s="5">
        <v>1</v>
      </c>
      <c r="E20" s="5"/>
      <c r="F20" s="5"/>
      <c r="G20" s="5"/>
      <c r="H20" s="5"/>
      <c r="I20" s="5"/>
      <c r="J20" s="5"/>
      <c r="K20" s="5"/>
      <c r="L20" s="5">
        <v>1</v>
      </c>
      <c r="M20" s="5"/>
      <c r="N20" s="5"/>
      <c r="O20" s="5"/>
      <c r="P20" s="5"/>
      <c r="Q20" s="5"/>
      <c r="R20" s="5"/>
      <c r="S20" s="5">
        <v>1</v>
      </c>
      <c r="T20" s="5"/>
      <c r="U20" s="5"/>
      <c r="V20" s="5"/>
      <c r="W20" s="5"/>
      <c r="X20" s="5"/>
      <c r="Y20" s="5"/>
      <c r="Z20" s="5"/>
      <c r="AA20" s="5"/>
      <c r="AB20" s="5"/>
      <c r="AC20" s="5"/>
      <c r="AD20" s="5"/>
      <c r="AE20" s="5"/>
      <c r="AF20" s="5"/>
      <c r="AG20" s="5"/>
      <c r="AH20" s="5"/>
      <c r="AI20" s="6"/>
      <c r="AJ20" s="6"/>
      <c r="AK20" s="6"/>
      <c r="AL20" s="6"/>
      <c r="AM20" s="6"/>
      <c r="AN20" s="6"/>
      <c r="AO20" s="6"/>
      <c r="AP20" s="6"/>
      <c r="AQ20" s="6"/>
      <c r="AR20" s="6"/>
    </row>
    <row r="21" spans="1:44" ht="12.75" customHeight="1">
      <c r="A21" s="5" t="s">
        <v>22</v>
      </c>
      <c r="B21" s="5">
        <f t="shared" si="2"/>
        <v>1</v>
      </c>
      <c r="C21" s="5"/>
      <c r="D21" s="5"/>
      <c r="E21" s="5"/>
      <c r="F21" s="5"/>
      <c r="G21" s="5"/>
      <c r="H21" s="5"/>
      <c r="I21" s="5"/>
      <c r="J21" s="5"/>
      <c r="K21" s="5">
        <v>1</v>
      </c>
      <c r="L21" s="5"/>
      <c r="M21" s="5"/>
      <c r="N21" s="5"/>
      <c r="O21" s="5"/>
      <c r="P21" s="5"/>
      <c r="Q21" s="5"/>
      <c r="R21" s="5"/>
      <c r="S21" s="5"/>
      <c r="T21" s="5"/>
      <c r="U21" s="5"/>
      <c r="V21" s="5"/>
      <c r="W21" s="5"/>
      <c r="X21" s="5"/>
      <c r="Y21" s="5"/>
      <c r="Z21" s="5"/>
      <c r="AA21" s="5"/>
      <c r="AB21" s="5"/>
      <c r="AC21" s="5"/>
      <c r="AD21" s="5"/>
      <c r="AE21" s="5"/>
      <c r="AF21" s="5"/>
      <c r="AG21" s="5"/>
      <c r="AH21" s="5"/>
      <c r="AI21" s="6"/>
      <c r="AJ21" s="6"/>
      <c r="AK21" s="6"/>
      <c r="AL21" s="6"/>
      <c r="AM21" s="6"/>
      <c r="AN21" s="6"/>
      <c r="AO21" s="6"/>
      <c r="AP21" s="6"/>
      <c r="AQ21" s="6"/>
      <c r="AR21" s="6"/>
    </row>
    <row r="22" spans="1:44" ht="12.75" customHeight="1">
      <c r="A22" s="5" t="s">
        <v>23</v>
      </c>
      <c r="B22" s="5">
        <f t="shared" si="2"/>
        <v>0</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6"/>
      <c r="AJ22" s="6"/>
      <c r="AK22" s="6"/>
      <c r="AL22" s="6"/>
      <c r="AM22" s="6"/>
      <c r="AN22" s="6"/>
      <c r="AO22" s="6"/>
      <c r="AP22" s="6"/>
      <c r="AQ22" s="6"/>
      <c r="AR22" s="6"/>
    </row>
    <row r="23" spans="1:44" ht="12.75" customHeight="1">
      <c r="A23" s="5" t="s">
        <v>24</v>
      </c>
      <c r="B23" s="5">
        <f t="shared" si="2"/>
        <v>0</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6"/>
      <c r="AJ23" s="6"/>
      <c r="AK23" s="6"/>
      <c r="AL23" s="6"/>
      <c r="AM23" s="6"/>
      <c r="AN23" s="6"/>
      <c r="AO23" s="6"/>
      <c r="AP23" s="6"/>
      <c r="AQ23" s="6"/>
      <c r="AR23" s="6"/>
    </row>
    <row r="24" spans="1:44" ht="12.75" customHeight="1">
      <c r="A24" s="5" t="s">
        <v>25</v>
      </c>
      <c r="B24" s="5">
        <f t="shared" si="2"/>
        <v>0</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6"/>
      <c r="AJ24" s="6"/>
      <c r="AK24" s="6"/>
      <c r="AL24" s="6"/>
      <c r="AM24" s="6"/>
      <c r="AN24" s="6"/>
      <c r="AO24" s="6"/>
      <c r="AP24" s="6"/>
      <c r="AQ24" s="6"/>
      <c r="AR24" s="6"/>
    </row>
    <row r="25" spans="1:44" ht="12.75" customHeight="1">
      <c r="A25" s="17" t="s">
        <v>128</v>
      </c>
      <c r="B25" s="5">
        <f t="shared" si="2"/>
        <v>5</v>
      </c>
      <c r="C25" s="5"/>
      <c r="D25" s="5"/>
      <c r="E25" s="5"/>
      <c r="F25" s="5"/>
      <c r="G25" s="5">
        <v>1</v>
      </c>
      <c r="H25" s="5"/>
      <c r="I25" s="5"/>
      <c r="J25" s="5"/>
      <c r="K25" s="5"/>
      <c r="L25" s="47">
        <v>3</v>
      </c>
      <c r="M25" s="5">
        <v>1</v>
      </c>
      <c r="N25" s="5"/>
      <c r="O25" s="5"/>
      <c r="P25" s="5"/>
      <c r="Q25" s="5"/>
      <c r="R25" s="5"/>
      <c r="S25" s="5"/>
      <c r="T25" s="5"/>
      <c r="U25" s="5"/>
      <c r="V25" s="5"/>
      <c r="W25" s="5"/>
      <c r="X25" s="5"/>
      <c r="Y25" s="5"/>
      <c r="Z25" s="5"/>
      <c r="AA25" s="5"/>
      <c r="AB25" s="5"/>
      <c r="AC25" s="5"/>
      <c r="AD25" s="5"/>
      <c r="AE25" s="5"/>
      <c r="AF25" s="5"/>
      <c r="AG25" s="5"/>
      <c r="AH25" s="5"/>
      <c r="AI25" s="6"/>
      <c r="AJ25" s="6"/>
      <c r="AK25" s="6"/>
      <c r="AL25" s="6"/>
      <c r="AM25" s="6"/>
      <c r="AN25" s="6"/>
      <c r="AO25" s="6"/>
      <c r="AP25" s="6"/>
      <c r="AQ25" s="6"/>
      <c r="AR25" s="6"/>
    </row>
    <row r="26" spans="1:44" ht="12.7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6"/>
      <c r="AJ26" s="6"/>
      <c r="AK26" s="6"/>
      <c r="AL26" s="6"/>
      <c r="AM26" s="6"/>
      <c r="AN26" s="6"/>
      <c r="AO26" s="6"/>
      <c r="AP26" s="6"/>
      <c r="AQ26" s="6"/>
      <c r="AR26" s="6"/>
    </row>
    <row r="27" spans="1:44" ht="12.75" customHeight="1">
      <c r="A27" s="5" t="s">
        <v>27</v>
      </c>
      <c r="B27" s="5">
        <f t="shared" ref="B27:B29" si="3">SUM(C27:AH27)</f>
        <v>7</v>
      </c>
      <c r="C27" s="5"/>
      <c r="D27" s="5"/>
      <c r="E27" s="5"/>
      <c r="F27" s="5">
        <v>1</v>
      </c>
      <c r="G27" s="5"/>
      <c r="H27" s="5"/>
      <c r="I27" s="5"/>
      <c r="J27" s="5"/>
      <c r="K27" s="5"/>
      <c r="L27" s="5">
        <v>1</v>
      </c>
      <c r="M27" s="5"/>
      <c r="N27" s="5"/>
      <c r="O27" s="5"/>
      <c r="P27" s="5"/>
      <c r="Q27" s="5"/>
      <c r="R27" s="5"/>
      <c r="S27" s="5"/>
      <c r="T27" s="5"/>
      <c r="U27" s="5"/>
      <c r="V27" s="5"/>
      <c r="W27" s="5"/>
      <c r="X27" s="5">
        <v>1</v>
      </c>
      <c r="Y27" s="5"/>
      <c r="Z27" s="5"/>
      <c r="AA27" s="5"/>
      <c r="AB27" s="5">
        <v>1</v>
      </c>
      <c r="AC27" s="5">
        <v>1</v>
      </c>
      <c r="AD27" s="5">
        <v>1</v>
      </c>
      <c r="AE27" s="5"/>
      <c r="AF27" s="5">
        <v>1</v>
      </c>
      <c r="AG27" s="5"/>
      <c r="AH27" s="5"/>
      <c r="AI27" s="6"/>
      <c r="AJ27" s="6"/>
      <c r="AK27" s="6"/>
      <c r="AL27" s="6"/>
      <c r="AM27" s="6"/>
      <c r="AN27" s="6"/>
      <c r="AO27" s="6"/>
      <c r="AP27" s="6"/>
      <c r="AQ27" s="6"/>
      <c r="AR27" s="6"/>
    </row>
    <row r="28" spans="1:44" ht="12.75" customHeight="1">
      <c r="A28" s="5" t="s">
        <v>28</v>
      </c>
      <c r="B28" s="5">
        <f t="shared" si="3"/>
        <v>9</v>
      </c>
      <c r="C28" s="5"/>
      <c r="D28" s="5"/>
      <c r="E28" s="5"/>
      <c r="F28" s="5"/>
      <c r="G28" s="5">
        <v>1</v>
      </c>
      <c r="H28" s="5"/>
      <c r="I28" s="5"/>
      <c r="J28" s="5"/>
      <c r="K28" s="5">
        <v>1</v>
      </c>
      <c r="L28" s="5">
        <v>4</v>
      </c>
      <c r="M28" s="5"/>
      <c r="N28" s="5"/>
      <c r="O28" s="5"/>
      <c r="P28" s="5"/>
      <c r="Q28" s="5"/>
      <c r="R28" s="5"/>
      <c r="S28" s="5">
        <v>2</v>
      </c>
      <c r="T28" s="5"/>
      <c r="U28" s="5"/>
      <c r="V28" s="5"/>
      <c r="W28" s="5"/>
      <c r="X28" s="5"/>
      <c r="Y28" s="5"/>
      <c r="Z28" s="5"/>
      <c r="AA28" s="5">
        <v>1</v>
      </c>
      <c r="AB28" s="5"/>
      <c r="AC28" s="5"/>
      <c r="AD28" s="5"/>
      <c r="AE28" s="5"/>
      <c r="AF28" s="5"/>
      <c r="AG28" s="5"/>
      <c r="AH28" s="5"/>
      <c r="AI28" s="6"/>
      <c r="AJ28" s="6"/>
      <c r="AK28" s="6"/>
      <c r="AL28" s="6"/>
      <c r="AM28" s="6"/>
      <c r="AN28" s="6"/>
      <c r="AO28" s="6"/>
      <c r="AP28" s="6"/>
      <c r="AQ28" s="6"/>
      <c r="AR28" s="6"/>
    </row>
    <row r="29" spans="1:44" ht="12.75" customHeight="1">
      <c r="A29" s="5" t="s">
        <v>29</v>
      </c>
      <c r="B29" s="5">
        <f t="shared" si="3"/>
        <v>0</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6"/>
      <c r="AJ29" s="6"/>
      <c r="AK29" s="6"/>
      <c r="AL29" s="6"/>
      <c r="AM29" s="6"/>
      <c r="AN29" s="6"/>
      <c r="AO29" s="6"/>
      <c r="AP29" s="6"/>
      <c r="AQ29" s="6"/>
      <c r="AR29" s="6"/>
    </row>
    <row r="30" spans="1:44"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6"/>
      <c r="AJ30" s="6"/>
      <c r="AK30" s="6"/>
      <c r="AL30" s="6"/>
      <c r="AM30" s="6"/>
      <c r="AN30" s="6"/>
      <c r="AO30" s="6"/>
      <c r="AP30" s="6"/>
      <c r="AQ30" s="6"/>
      <c r="AR30" s="6"/>
    </row>
    <row r="31" spans="1:44" ht="12.75" customHeight="1">
      <c r="A31" s="5" t="s">
        <v>30</v>
      </c>
      <c r="B31" s="5">
        <f>SUM(C31:AH31)</f>
        <v>0</v>
      </c>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6"/>
      <c r="AJ31" s="6"/>
      <c r="AK31" s="6"/>
      <c r="AL31" s="6"/>
      <c r="AM31" s="6"/>
      <c r="AN31" s="6"/>
      <c r="AO31" s="6"/>
      <c r="AP31" s="6"/>
      <c r="AQ31" s="6"/>
      <c r="AR31" s="6"/>
    </row>
    <row r="32" spans="1:44" ht="12.7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6"/>
      <c r="AJ32" s="6"/>
      <c r="AK32" s="6"/>
      <c r="AL32" s="6"/>
      <c r="AM32" s="6"/>
      <c r="AN32" s="6"/>
      <c r="AO32" s="6"/>
      <c r="AP32" s="6"/>
      <c r="AQ32" s="6"/>
      <c r="AR32" s="6"/>
    </row>
    <row r="33" spans="1:44" ht="12.75" customHeight="1">
      <c r="A33" s="5" t="s">
        <v>31</v>
      </c>
      <c r="B33" s="5">
        <f t="shared" ref="B33:B39" si="4">SUM(C33:AH33)</f>
        <v>40</v>
      </c>
      <c r="C33" s="5">
        <v>3</v>
      </c>
      <c r="D33" s="5"/>
      <c r="E33" s="5">
        <v>1</v>
      </c>
      <c r="F33" s="5">
        <v>3</v>
      </c>
      <c r="G33" s="5">
        <v>5</v>
      </c>
      <c r="H33" s="5"/>
      <c r="I33" s="5"/>
      <c r="J33" s="5"/>
      <c r="K33" s="5">
        <v>3</v>
      </c>
      <c r="L33" s="5">
        <v>7</v>
      </c>
      <c r="M33" s="5">
        <v>3</v>
      </c>
      <c r="N33" s="5"/>
      <c r="O33" s="5"/>
      <c r="P33" s="5"/>
      <c r="Q33" s="5"/>
      <c r="R33" s="5"/>
      <c r="S33" s="5">
        <v>8</v>
      </c>
      <c r="T33" s="5">
        <v>4</v>
      </c>
      <c r="U33" s="5"/>
      <c r="V33" s="5"/>
      <c r="W33" s="5"/>
      <c r="X33" s="5"/>
      <c r="Y33" s="5"/>
      <c r="Z33" s="5"/>
      <c r="AA33" s="5">
        <v>1</v>
      </c>
      <c r="AB33" s="5"/>
      <c r="AC33" s="5"/>
      <c r="AD33" s="5"/>
      <c r="AE33" s="5">
        <v>1</v>
      </c>
      <c r="AF33" s="5">
        <v>1</v>
      </c>
      <c r="AG33" s="5"/>
      <c r="AH33" s="5"/>
      <c r="AI33" s="6"/>
      <c r="AJ33" s="6"/>
      <c r="AK33" s="6"/>
      <c r="AL33" s="6"/>
      <c r="AM33" s="6"/>
      <c r="AN33" s="6"/>
      <c r="AO33" s="6"/>
      <c r="AP33" s="6"/>
      <c r="AQ33" s="6"/>
      <c r="AR33" s="6"/>
    </row>
    <row r="34" spans="1:44" ht="12.75" customHeight="1">
      <c r="A34" s="5" t="s">
        <v>32</v>
      </c>
      <c r="B34" s="5">
        <f t="shared" si="4"/>
        <v>0</v>
      </c>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6"/>
      <c r="AJ34" s="6"/>
      <c r="AK34" s="6"/>
      <c r="AL34" s="6"/>
      <c r="AM34" s="6"/>
      <c r="AN34" s="6"/>
      <c r="AO34" s="6"/>
      <c r="AP34" s="6"/>
      <c r="AQ34" s="6"/>
      <c r="AR34" s="6"/>
    </row>
    <row r="35" spans="1:44" ht="12.75" customHeight="1">
      <c r="A35" s="17" t="s">
        <v>33</v>
      </c>
      <c r="B35" s="5">
        <f t="shared" si="4"/>
        <v>4</v>
      </c>
      <c r="C35" s="5"/>
      <c r="D35" s="5"/>
      <c r="E35" s="5"/>
      <c r="F35" s="5"/>
      <c r="G35" s="5"/>
      <c r="H35" s="5"/>
      <c r="I35" s="5"/>
      <c r="J35" s="5"/>
      <c r="K35" s="5"/>
      <c r="L35" s="5"/>
      <c r="M35" s="5"/>
      <c r="N35" s="5"/>
      <c r="O35" s="5"/>
      <c r="P35" s="5"/>
      <c r="Q35" s="5"/>
      <c r="R35" s="5">
        <v>2</v>
      </c>
      <c r="S35" s="5"/>
      <c r="T35" s="5"/>
      <c r="U35" s="5"/>
      <c r="V35" s="5"/>
      <c r="W35" s="5"/>
      <c r="X35" s="5"/>
      <c r="Y35" s="5"/>
      <c r="Z35" s="5"/>
      <c r="AA35" s="5"/>
      <c r="AB35" s="5"/>
      <c r="AC35" s="5"/>
      <c r="AD35" s="5"/>
      <c r="AE35" s="5"/>
      <c r="AF35" s="5">
        <v>2</v>
      </c>
      <c r="AG35" s="5"/>
      <c r="AH35" s="5"/>
      <c r="AI35" s="6"/>
      <c r="AJ35" s="6"/>
      <c r="AK35" s="6"/>
      <c r="AL35" s="6"/>
      <c r="AM35" s="6"/>
      <c r="AN35" s="6"/>
      <c r="AO35" s="6"/>
      <c r="AP35" s="6"/>
      <c r="AQ35" s="6"/>
      <c r="AR35" s="6"/>
    </row>
    <row r="36" spans="1:44" ht="12.75" customHeight="1">
      <c r="A36" s="5" t="s">
        <v>129</v>
      </c>
      <c r="B36" s="5">
        <f t="shared" si="4"/>
        <v>0</v>
      </c>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6"/>
      <c r="AJ36" s="6"/>
      <c r="AK36" s="6"/>
      <c r="AL36" s="6"/>
      <c r="AM36" s="6"/>
      <c r="AN36" s="6"/>
      <c r="AO36" s="6"/>
      <c r="AP36" s="6"/>
      <c r="AQ36" s="6"/>
      <c r="AR36" s="6"/>
    </row>
    <row r="37" spans="1:44" ht="12.75" customHeight="1">
      <c r="A37" s="6" t="s">
        <v>35</v>
      </c>
      <c r="B37" s="5">
        <f t="shared" si="4"/>
        <v>0</v>
      </c>
      <c r="C37" s="5"/>
      <c r="D37" s="5"/>
      <c r="E37" s="5"/>
      <c r="F37" s="5"/>
      <c r="G37" s="5"/>
      <c r="H37" s="5"/>
      <c r="I37" s="5"/>
      <c r="J37" s="5"/>
      <c r="K37" s="4"/>
      <c r="L37" s="5"/>
      <c r="M37" s="5"/>
      <c r="N37" s="5"/>
      <c r="O37" s="5"/>
      <c r="P37" s="5"/>
      <c r="Q37" s="5"/>
      <c r="R37" s="5"/>
      <c r="S37" s="5"/>
      <c r="T37" s="5"/>
      <c r="U37" s="5"/>
      <c r="V37" s="5"/>
      <c r="W37" s="5"/>
      <c r="X37" s="5"/>
      <c r="Y37" s="5"/>
      <c r="Z37" s="5"/>
      <c r="AA37" s="5"/>
      <c r="AB37" s="5"/>
      <c r="AC37" s="5"/>
      <c r="AD37" s="5"/>
      <c r="AE37" s="5"/>
      <c r="AF37" s="5"/>
      <c r="AG37" s="5"/>
      <c r="AH37" s="5"/>
      <c r="AI37" s="6"/>
      <c r="AJ37" s="6"/>
      <c r="AK37" s="6"/>
      <c r="AL37" s="6"/>
      <c r="AM37" s="6"/>
      <c r="AN37" s="6"/>
      <c r="AO37" s="6"/>
      <c r="AP37" s="6"/>
      <c r="AQ37" s="6"/>
      <c r="AR37" s="6"/>
    </row>
    <row r="38" spans="1:44" ht="12.75" customHeight="1">
      <c r="A38" s="6" t="s">
        <v>36</v>
      </c>
      <c r="B38" s="5">
        <f t="shared" si="4"/>
        <v>2</v>
      </c>
      <c r="C38" s="5"/>
      <c r="D38" s="5"/>
      <c r="E38" s="5"/>
      <c r="F38" s="5"/>
      <c r="G38" s="5"/>
      <c r="H38" s="5"/>
      <c r="I38" s="5"/>
      <c r="J38" s="5"/>
      <c r="K38" s="5">
        <v>2</v>
      </c>
      <c r="L38" s="5"/>
      <c r="M38" s="5"/>
      <c r="N38" s="5"/>
      <c r="O38" s="5"/>
      <c r="P38" s="5"/>
      <c r="Q38" s="5"/>
      <c r="R38" s="5"/>
      <c r="S38" s="5"/>
      <c r="T38" s="5"/>
      <c r="U38" s="5"/>
      <c r="V38" s="5"/>
      <c r="W38" s="5"/>
      <c r="X38" s="5"/>
      <c r="Y38" s="5"/>
      <c r="Z38" s="5"/>
      <c r="AA38" s="5"/>
      <c r="AB38" s="5"/>
      <c r="AC38" s="5"/>
      <c r="AD38" s="5"/>
      <c r="AE38" s="5"/>
      <c r="AF38" s="5"/>
      <c r="AG38" s="5"/>
      <c r="AH38" s="5"/>
      <c r="AI38" s="6"/>
      <c r="AJ38" s="6"/>
      <c r="AK38" s="6"/>
      <c r="AL38" s="6"/>
      <c r="AM38" s="6"/>
      <c r="AN38" s="6"/>
      <c r="AO38" s="6"/>
      <c r="AP38" s="6"/>
      <c r="AQ38" s="6"/>
      <c r="AR38" s="6"/>
    </row>
    <row r="39" spans="1:44" ht="12.75" customHeight="1">
      <c r="A39" s="17" t="s">
        <v>37</v>
      </c>
      <c r="B39" s="5">
        <f t="shared" si="4"/>
        <v>1</v>
      </c>
      <c r="C39" s="5"/>
      <c r="D39" s="5"/>
      <c r="E39" s="5"/>
      <c r="F39" s="5"/>
      <c r="G39" s="5"/>
      <c r="H39" s="5"/>
      <c r="I39" s="5"/>
      <c r="J39" s="5"/>
      <c r="K39" s="5"/>
      <c r="L39" s="5">
        <v>1</v>
      </c>
      <c r="M39" s="5"/>
      <c r="N39" s="5"/>
      <c r="O39" s="5"/>
      <c r="P39" s="5"/>
      <c r="Q39" s="5"/>
      <c r="R39" s="5"/>
      <c r="S39" s="5"/>
      <c r="T39" s="5"/>
      <c r="U39" s="5"/>
      <c r="V39" s="5"/>
      <c r="W39" s="5"/>
      <c r="X39" s="5"/>
      <c r="Y39" s="5"/>
      <c r="Z39" s="5"/>
      <c r="AA39" s="5"/>
      <c r="AB39" s="5"/>
      <c r="AC39" s="5"/>
      <c r="AD39" s="5"/>
      <c r="AE39" s="5"/>
      <c r="AF39" s="5"/>
      <c r="AG39" s="5"/>
      <c r="AH39" s="5"/>
      <c r="AI39" s="6"/>
      <c r="AJ39" s="6"/>
      <c r="AK39" s="6"/>
      <c r="AL39" s="6"/>
      <c r="AM39" s="6"/>
      <c r="AN39" s="6"/>
      <c r="AO39" s="6"/>
      <c r="AP39" s="6"/>
      <c r="AQ39" s="6"/>
      <c r="AR39" s="6"/>
    </row>
    <row r="40" spans="1:44"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6"/>
      <c r="AJ40" s="6"/>
      <c r="AK40" s="6"/>
      <c r="AL40" s="6"/>
      <c r="AM40" s="6"/>
      <c r="AN40" s="6"/>
      <c r="AO40" s="6"/>
      <c r="AP40" s="6"/>
      <c r="AQ40" s="6"/>
      <c r="AR40" s="6"/>
    </row>
    <row r="41" spans="1:44" ht="12.75" customHeight="1">
      <c r="A41" s="5" t="s">
        <v>38</v>
      </c>
      <c r="B41" s="5">
        <f t="shared" ref="B41:B45" si="5">SUM(C41:AH41)</f>
        <v>0</v>
      </c>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6"/>
      <c r="AJ41" s="6"/>
      <c r="AK41" s="6"/>
      <c r="AL41" s="6"/>
      <c r="AM41" s="6"/>
      <c r="AN41" s="6"/>
      <c r="AO41" s="6"/>
      <c r="AP41" s="6"/>
      <c r="AQ41" s="6"/>
      <c r="AR41" s="6"/>
    </row>
    <row r="42" spans="1:44" ht="12.75" customHeight="1">
      <c r="A42" s="5" t="s">
        <v>39</v>
      </c>
      <c r="B42" s="5">
        <f t="shared" si="5"/>
        <v>3</v>
      </c>
      <c r="C42" s="5"/>
      <c r="D42" s="5"/>
      <c r="E42" s="5">
        <v>2</v>
      </c>
      <c r="F42" s="5"/>
      <c r="G42" s="5"/>
      <c r="H42" s="5"/>
      <c r="I42" s="5"/>
      <c r="J42" s="5"/>
      <c r="K42" s="5">
        <v>1</v>
      </c>
      <c r="L42" s="5"/>
      <c r="M42" s="5"/>
      <c r="N42" s="5"/>
      <c r="O42" s="5"/>
      <c r="P42" s="5"/>
      <c r="Q42" s="5"/>
      <c r="R42" s="5"/>
      <c r="S42" s="5"/>
      <c r="T42" s="5"/>
      <c r="U42" s="5"/>
      <c r="V42" s="5"/>
      <c r="W42" s="5"/>
      <c r="X42" s="5"/>
      <c r="Y42" s="5"/>
      <c r="Z42" s="5"/>
      <c r="AA42" s="5"/>
      <c r="AB42" s="5"/>
      <c r="AC42" s="5"/>
      <c r="AD42" s="5"/>
      <c r="AE42" s="5"/>
      <c r="AF42" s="5"/>
      <c r="AG42" s="5"/>
      <c r="AH42" s="5"/>
      <c r="AI42" s="6"/>
      <c r="AJ42" s="6"/>
      <c r="AK42" s="6"/>
      <c r="AL42" s="6"/>
      <c r="AM42" s="6"/>
      <c r="AN42" s="6"/>
      <c r="AO42" s="6"/>
      <c r="AP42" s="6"/>
      <c r="AQ42" s="6"/>
      <c r="AR42" s="6"/>
    </row>
    <row r="43" spans="1:44" ht="12.75" customHeight="1">
      <c r="A43" s="5" t="s">
        <v>40</v>
      </c>
      <c r="B43" s="5">
        <f t="shared" si="5"/>
        <v>0</v>
      </c>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6"/>
      <c r="AJ43" s="6"/>
      <c r="AK43" s="6"/>
      <c r="AL43" s="6"/>
      <c r="AM43" s="6"/>
      <c r="AN43" s="6"/>
      <c r="AO43" s="6"/>
      <c r="AP43" s="6"/>
      <c r="AQ43" s="6"/>
      <c r="AR43" s="6"/>
    </row>
    <row r="44" spans="1:44" ht="12.75" customHeight="1">
      <c r="A44" s="5" t="s">
        <v>41</v>
      </c>
      <c r="B44" s="5">
        <f t="shared" si="5"/>
        <v>0</v>
      </c>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6"/>
      <c r="AJ44" s="6"/>
      <c r="AK44" s="6"/>
      <c r="AL44" s="6"/>
      <c r="AM44" s="6"/>
      <c r="AN44" s="6"/>
      <c r="AO44" s="6"/>
      <c r="AP44" s="6"/>
      <c r="AQ44" s="6"/>
      <c r="AR44" s="6"/>
    </row>
    <row r="45" spans="1:44" ht="12.75" customHeight="1">
      <c r="A45" s="17" t="s">
        <v>42</v>
      </c>
      <c r="B45" s="5">
        <f t="shared" si="5"/>
        <v>4</v>
      </c>
      <c r="C45" s="5"/>
      <c r="D45" s="5"/>
      <c r="E45" s="5"/>
      <c r="F45" s="5"/>
      <c r="G45" s="5"/>
      <c r="H45" s="5"/>
      <c r="I45" s="5"/>
      <c r="J45" s="5"/>
      <c r="K45" s="5">
        <v>3</v>
      </c>
      <c r="L45" s="5">
        <v>1</v>
      </c>
      <c r="M45" s="5"/>
      <c r="N45" s="5"/>
      <c r="O45" s="5"/>
      <c r="P45" s="5"/>
      <c r="Q45" s="5"/>
      <c r="R45" s="5"/>
      <c r="S45" s="5"/>
      <c r="T45" s="5"/>
      <c r="U45" s="5"/>
      <c r="V45" s="5"/>
      <c r="W45" s="5"/>
      <c r="X45" s="5"/>
      <c r="Y45" s="5"/>
      <c r="Z45" s="5"/>
      <c r="AA45" s="5"/>
      <c r="AB45" s="5"/>
      <c r="AC45" s="5"/>
      <c r="AD45" s="5"/>
      <c r="AE45" s="5"/>
      <c r="AF45" s="5"/>
      <c r="AG45" s="5"/>
      <c r="AH45" s="5"/>
      <c r="AI45" s="6"/>
      <c r="AJ45" s="6"/>
      <c r="AK45" s="6"/>
      <c r="AL45" s="6"/>
      <c r="AM45" s="6"/>
      <c r="AN45" s="6"/>
      <c r="AO45" s="6"/>
      <c r="AP45" s="6"/>
      <c r="AQ45" s="6"/>
      <c r="AR45" s="6"/>
    </row>
    <row r="46" spans="1:44"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6"/>
      <c r="AJ46" s="6"/>
      <c r="AK46" s="6"/>
      <c r="AL46" s="6"/>
      <c r="AM46" s="6"/>
      <c r="AN46" s="6"/>
      <c r="AO46" s="6"/>
      <c r="AP46" s="6"/>
      <c r="AQ46" s="6"/>
      <c r="AR46" s="6"/>
    </row>
    <row r="47" spans="1:44" ht="12.75" customHeight="1">
      <c r="A47" s="5" t="s">
        <v>43</v>
      </c>
      <c r="B47" s="5">
        <f t="shared" ref="B47:B56" si="6">SUM(C47:AH47)</f>
        <v>0</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6"/>
      <c r="AJ47" s="6"/>
      <c r="AK47" s="6"/>
      <c r="AL47" s="6"/>
      <c r="AM47" s="6"/>
      <c r="AN47" s="6"/>
      <c r="AO47" s="6"/>
      <c r="AP47" s="6"/>
      <c r="AQ47" s="6"/>
      <c r="AR47" s="6"/>
    </row>
    <row r="48" spans="1:44" ht="12.75" customHeight="1">
      <c r="A48" s="5" t="s">
        <v>44</v>
      </c>
      <c r="B48" s="5">
        <f t="shared" si="6"/>
        <v>4</v>
      </c>
      <c r="C48" s="5"/>
      <c r="D48" s="5"/>
      <c r="E48" s="5"/>
      <c r="F48" s="5"/>
      <c r="G48" s="5">
        <v>1</v>
      </c>
      <c r="H48" s="5"/>
      <c r="I48" s="5"/>
      <c r="J48" s="5"/>
      <c r="K48" s="5"/>
      <c r="L48" s="5">
        <v>1</v>
      </c>
      <c r="M48" s="5"/>
      <c r="N48" s="5"/>
      <c r="O48" s="5">
        <v>1</v>
      </c>
      <c r="P48" s="5"/>
      <c r="Q48" s="5"/>
      <c r="R48" s="5"/>
      <c r="S48" s="5">
        <v>1</v>
      </c>
      <c r="T48" s="5"/>
      <c r="U48" s="5"/>
      <c r="V48" s="5"/>
      <c r="W48" s="5"/>
      <c r="X48" s="5"/>
      <c r="Y48" s="5"/>
      <c r="Z48" s="5"/>
      <c r="AA48" s="5"/>
      <c r="AB48" s="5"/>
      <c r="AC48" s="5"/>
      <c r="AD48" s="5"/>
      <c r="AE48" s="5"/>
      <c r="AF48" s="5"/>
      <c r="AG48" s="5"/>
      <c r="AH48" s="5"/>
      <c r="AI48" s="6"/>
      <c r="AJ48" s="6"/>
      <c r="AK48" s="6"/>
      <c r="AL48" s="6"/>
      <c r="AM48" s="6"/>
      <c r="AN48" s="6"/>
      <c r="AO48" s="6"/>
      <c r="AP48" s="6"/>
      <c r="AQ48" s="6"/>
      <c r="AR48" s="6"/>
    </row>
    <row r="49" spans="1:44" ht="12.75" customHeight="1">
      <c r="A49" s="5" t="s">
        <v>45</v>
      </c>
      <c r="B49" s="5">
        <f t="shared" si="6"/>
        <v>0</v>
      </c>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6"/>
      <c r="AJ49" s="6"/>
      <c r="AK49" s="6"/>
      <c r="AL49" s="6"/>
      <c r="AM49" s="6"/>
      <c r="AN49" s="6"/>
      <c r="AO49" s="6"/>
      <c r="AP49" s="6"/>
      <c r="AQ49" s="6"/>
      <c r="AR49" s="6"/>
    </row>
    <row r="50" spans="1:44" ht="12.75" customHeight="1">
      <c r="A50" s="17" t="s">
        <v>131</v>
      </c>
      <c r="B50" s="5">
        <f t="shared" si="6"/>
        <v>7</v>
      </c>
      <c r="C50" s="5"/>
      <c r="D50" s="5"/>
      <c r="E50" s="5"/>
      <c r="F50" s="5"/>
      <c r="G50" s="5">
        <v>2</v>
      </c>
      <c r="H50" s="5"/>
      <c r="I50" s="5"/>
      <c r="J50" s="5"/>
      <c r="K50" s="5"/>
      <c r="L50" s="5"/>
      <c r="M50" s="5"/>
      <c r="N50" s="5"/>
      <c r="O50" s="5">
        <v>5</v>
      </c>
      <c r="P50" s="5"/>
      <c r="Q50" s="5"/>
      <c r="R50" s="5"/>
      <c r="S50" s="5"/>
      <c r="T50" s="5"/>
      <c r="U50" s="5"/>
      <c r="V50" s="5"/>
      <c r="W50" s="5"/>
      <c r="X50" s="5"/>
      <c r="Y50" s="5"/>
      <c r="Z50" s="5"/>
      <c r="AA50" s="5"/>
      <c r="AB50" s="5"/>
      <c r="AC50" s="5"/>
      <c r="AD50" s="5"/>
      <c r="AE50" s="5"/>
      <c r="AF50" s="5"/>
      <c r="AG50" s="5"/>
      <c r="AH50" s="5"/>
      <c r="AI50" s="6"/>
      <c r="AJ50" s="6"/>
      <c r="AK50" s="6"/>
      <c r="AL50" s="6"/>
      <c r="AM50" s="6"/>
      <c r="AN50" s="6"/>
      <c r="AO50" s="6"/>
      <c r="AP50" s="6"/>
      <c r="AQ50" s="6"/>
      <c r="AR50" s="6"/>
    </row>
    <row r="51" spans="1:44" ht="12.75" customHeight="1">
      <c r="A51" s="5" t="s">
        <v>47</v>
      </c>
      <c r="B51" s="5">
        <f t="shared" si="6"/>
        <v>2</v>
      </c>
      <c r="C51" s="5"/>
      <c r="D51" s="5"/>
      <c r="E51" s="5"/>
      <c r="F51" s="5"/>
      <c r="G51" s="5"/>
      <c r="H51" s="5"/>
      <c r="I51" s="5"/>
      <c r="J51" s="5"/>
      <c r="K51" s="5"/>
      <c r="L51" s="5">
        <v>1</v>
      </c>
      <c r="M51" s="5"/>
      <c r="N51" s="5"/>
      <c r="O51" s="5"/>
      <c r="P51" s="5"/>
      <c r="Q51" s="5"/>
      <c r="R51" s="5"/>
      <c r="S51" s="5">
        <v>1</v>
      </c>
      <c r="T51" s="5"/>
      <c r="U51" s="5"/>
      <c r="V51" s="5"/>
      <c r="W51" s="5"/>
      <c r="X51" s="5"/>
      <c r="Y51" s="5"/>
      <c r="Z51" s="5"/>
      <c r="AA51" s="5"/>
      <c r="AB51" s="5"/>
      <c r="AC51" s="5"/>
      <c r="AD51" s="5"/>
      <c r="AE51" s="5"/>
      <c r="AF51" s="5"/>
      <c r="AG51" s="5"/>
      <c r="AH51" s="5"/>
      <c r="AI51" s="6"/>
      <c r="AJ51" s="6"/>
      <c r="AK51" s="6"/>
      <c r="AL51" s="6"/>
      <c r="AM51" s="6"/>
      <c r="AN51" s="6"/>
      <c r="AO51" s="6"/>
      <c r="AP51" s="6"/>
      <c r="AQ51" s="6"/>
      <c r="AR51" s="6"/>
    </row>
    <row r="52" spans="1:44" ht="12.75" customHeight="1">
      <c r="A52" s="5" t="s">
        <v>48</v>
      </c>
      <c r="B52" s="5">
        <f t="shared" si="6"/>
        <v>0</v>
      </c>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6"/>
      <c r="AJ52" s="6"/>
      <c r="AK52" s="6"/>
      <c r="AL52" s="6"/>
      <c r="AM52" s="6"/>
      <c r="AN52" s="6"/>
      <c r="AO52" s="6"/>
      <c r="AP52" s="6"/>
      <c r="AQ52" s="6"/>
      <c r="AR52" s="6"/>
    </row>
    <row r="53" spans="1:44" ht="12.75" customHeight="1">
      <c r="A53" s="5" t="s">
        <v>49</v>
      </c>
      <c r="B53" s="5">
        <f t="shared" si="6"/>
        <v>1</v>
      </c>
      <c r="C53" s="5"/>
      <c r="D53" s="5"/>
      <c r="E53" s="5"/>
      <c r="F53" s="5"/>
      <c r="G53" s="5"/>
      <c r="H53" s="5"/>
      <c r="I53" s="5"/>
      <c r="J53" s="5"/>
      <c r="K53" s="5"/>
      <c r="L53" s="5"/>
      <c r="M53" s="5"/>
      <c r="N53" s="5"/>
      <c r="O53" s="5"/>
      <c r="P53" s="5"/>
      <c r="Q53" s="5"/>
      <c r="R53" s="5"/>
      <c r="S53" s="5"/>
      <c r="T53" s="5"/>
      <c r="U53" s="5"/>
      <c r="V53" s="5"/>
      <c r="W53" s="5"/>
      <c r="X53" s="5"/>
      <c r="Y53" s="5"/>
      <c r="Z53" s="5"/>
      <c r="AA53" s="5"/>
      <c r="AB53" s="5">
        <v>1</v>
      </c>
      <c r="AC53" s="5"/>
      <c r="AD53" s="5"/>
      <c r="AE53" s="5"/>
      <c r="AF53" s="5"/>
      <c r="AG53" s="5"/>
      <c r="AH53" s="5"/>
      <c r="AI53" s="6"/>
      <c r="AJ53" s="6"/>
      <c r="AK53" s="6"/>
      <c r="AL53" s="6"/>
      <c r="AM53" s="6"/>
      <c r="AN53" s="6"/>
      <c r="AO53" s="6"/>
      <c r="AP53" s="6"/>
      <c r="AQ53" s="6"/>
      <c r="AR53" s="6"/>
    </row>
    <row r="54" spans="1:44" ht="12.75" customHeight="1">
      <c r="A54" s="5" t="s">
        <v>50</v>
      </c>
      <c r="B54" s="5">
        <f t="shared" si="6"/>
        <v>1</v>
      </c>
      <c r="C54" s="5"/>
      <c r="D54" s="5"/>
      <c r="E54" s="5"/>
      <c r="F54" s="5"/>
      <c r="G54" s="5"/>
      <c r="H54" s="5"/>
      <c r="I54" s="5"/>
      <c r="J54" s="5"/>
      <c r="K54" s="5"/>
      <c r="L54" s="5">
        <v>1</v>
      </c>
      <c r="M54" s="5"/>
      <c r="N54" s="5"/>
      <c r="O54" s="5"/>
      <c r="P54" s="5"/>
      <c r="Q54" s="5"/>
      <c r="R54" s="5"/>
      <c r="S54" s="5"/>
      <c r="T54" s="5"/>
      <c r="U54" s="5"/>
      <c r="V54" s="5"/>
      <c r="W54" s="5"/>
      <c r="X54" s="5"/>
      <c r="Y54" s="5"/>
      <c r="Z54" s="5"/>
      <c r="AA54" s="5"/>
      <c r="AB54" s="5"/>
      <c r="AC54" s="5"/>
      <c r="AD54" s="5"/>
      <c r="AE54" s="5"/>
      <c r="AF54" s="5"/>
      <c r="AG54" s="5"/>
      <c r="AH54" s="5"/>
      <c r="AI54" s="6"/>
      <c r="AJ54" s="6"/>
      <c r="AK54" s="6"/>
      <c r="AL54" s="6"/>
      <c r="AM54" s="6"/>
      <c r="AN54" s="6"/>
      <c r="AO54" s="6"/>
      <c r="AP54" s="6"/>
      <c r="AQ54" s="6"/>
      <c r="AR54" s="6"/>
    </row>
    <row r="55" spans="1:44" ht="12.75" customHeight="1">
      <c r="A55" s="5" t="s">
        <v>51</v>
      </c>
      <c r="B55" s="5">
        <f t="shared" si="6"/>
        <v>41</v>
      </c>
      <c r="C55" s="5">
        <v>4</v>
      </c>
      <c r="D55" s="5">
        <v>1</v>
      </c>
      <c r="E55" s="5"/>
      <c r="F55" s="5"/>
      <c r="G55" s="5">
        <v>2</v>
      </c>
      <c r="H55" s="5"/>
      <c r="I55" s="5"/>
      <c r="J55" s="5"/>
      <c r="K55" s="5"/>
      <c r="L55" s="5">
        <v>4</v>
      </c>
      <c r="M55" s="5">
        <v>1</v>
      </c>
      <c r="N55" s="5"/>
      <c r="O55" s="5">
        <v>3</v>
      </c>
      <c r="P55" s="5"/>
      <c r="Q55" s="5"/>
      <c r="R55" s="5"/>
      <c r="S55" s="5">
        <v>4</v>
      </c>
      <c r="T55" s="5">
        <v>1</v>
      </c>
      <c r="U55" s="5"/>
      <c r="V55" s="5">
        <v>3</v>
      </c>
      <c r="W55" s="5"/>
      <c r="X55" s="5">
        <v>5</v>
      </c>
      <c r="Y55" s="5"/>
      <c r="Z55" s="5"/>
      <c r="AA55" s="5">
        <v>7</v>
      </c>
      <c r="AB55" s="5">
        <v>1</v>
      </c>
      <c r="AC55" s="5">
        <v>2</v>
      </c>
      <c r="AD55" s="5">
        <v>2</v>
      </c>
      <c r="AE55" s="5"/>
      <c r="AF55" s="5">
        <v>1</v>
      </c>
      <c r="AG55" s="5"/>
      <c r="AH55" s="5"/>
      <c r="AI55" s="6"/>
      <c r="AJ55" s="6"/>
      <c r="AK55" s="6"/>
      <c r="AL55" s="6"/>
      <c r="AM55" s="6"/>
      <c r="AN55" s="6"/>
      <c r="AO55" s="6"/>
      <c r="AP55" s="6"/>
      <c r="AQ55" s="6"/>
      <c r="AR55" s="6"/>
    </row>
    <row r="56" spans="1:44" ht="12.75" customHeight="1">
      <c r="A56" s="5" t="s">
        <v>52</v>
      </c>
      <c r="B56" s="5">
        <f t="shared" si="6"/>
        <v>3</v>
      </c>
      <c r="C56" s="5"/>
      <c r="D56" s="5"/>
      <c r="E56" s="5"/>
      <c r="F56" s="5"/>
      <c r="G56" s="5"/>
      <c r="H56" s="5"/>
      <c r="I56" s="5"/>
      <c r="J56" s="5"/>
      <c r="K56" s="5"/>
      <c r="L56" s="5">
        <v>1</v>
      </c>
      <c r="M56" s="5"/>
      <c r="N56" s="5"/>
      <c r="O56" s="5"/>
      <c r="P56" s="5"/>
      <c r="Q56" s="5"/>
      <c r="R56" s="5"/>
      <c r="S56" s="5"/>
      <c r="T56" s="5"/>
      <c r="U56" s="5"/>
      <c r="V56" s="5">
        <v>1</v>
      </c>
      <c r="W56" s="5"/>
      <c r="X56" s="5"/>
      <c r="Y56" s="5"/>
      <c r="Z56" s="5"/>
      <c r="AA56" s="5"/>
      <c r="AB56" s="5"/>
      <c r="AC56" s="5">
        <v>1</v>
      </c>
      <c r="AD56" s="5"/>
      <c r="AE56" s="5"/>
      <c r="AF56" s="5"/>
      <c r="AG56" s="5"/>
      <c r="AH56" s="5"/>
      <c r="AI56" s="6"/>
      <c r="AJ56" s="6"/>
      <c r="AK56" s="6"/>
      <c r="AL56" s="6"/>
      <c r="AM56" s="6"/>
      <c r="AN56" s="6"/>
      <c r="AO56" s="6"/>
      <c r="AP56" s="6"/>
      <c r="AQ56" s="6"/>
      <c r="AR56" s="6"/>
    </row>
    <row r="57" spans="1:44"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6"/>
      <c r="AJ57" s="6"/>
      <c r="AK57" s="6"/>
      <c r="AL57" s="6"/>
      <c r="AM57" s="6"/>
      <c r="AN57" s="6"/>
      <c r="AO57" s="6"/>
      <c r="AP57" s="6"/>
      <c r="AQ57" s="6"/>
      <c r="AR57" s="6"/>
    </row>
    <row r="58" spans="1:44" ht="12.75" customHeight="1">
      <c r="A58" s="5" t="s">
        <v>53</v>
      </c>
      <c r="B58" s="5">
        <f t="shared" ref="B58:B61" si="7">SUM(C58:AH58)</f>
        <v>3</v>
      </c>
      <c r="C58" s="5"/>
      <c r="D58" s="5"/>
      <c r="E58" s="5"/>
      <c r="F58" s="5"/>
      <c r="G58" s="5">
        <v>1</v>
      </c>
      <c r="H58" s="5"/>
      <c r="I58" s="5"/>
      <c r="J58" s="5"/>
      <c r="K58" s="5"/>
      <c r="L58" s="5"/>
      <c r="M58" s="5">
        <v>1</v>
      </c>
      <c r="N58" s="5"/>
      <c r="O58" s="5"/>
      <c r="P58" s="5"/>
      <c r="Q58" s="5"/>
      <c r="R58" s="5"/>
      <c r="S58" s="5"/>
      <c r="T58" s="5"/>
      <c r="U58" s="5"/>
      <c r="V58" s="5"/>
      <c r="W58" s="5"/>
      <c r="X58" s="5"/>
      <c r="Y58" s="5"/>
      <c r="Z58" s="5"/>
      <c r="AA58" s="5"/>
      <c r="AB58" s="5"/>
      <c r="AC58" s="5">
        <v>1</v>
      </c>
      <c r="AD58" s="5"/>
      <c r="AE58" s="5"/>
      <c r="AF58" s="5"/>
      <c r="AG58" s="5"/>
      <c r="AH58" s="5"/>
      <c r="AI58" s="6"/>
      <c r="AJ58" s="6"/>
      <c r="AK58" s="6"/>
      <c r="AL58" s="6"/>
      <c r="AM58" s="6"/>
      <c r="AN58" s="6"/>
      <c r="AO58" s="6"/>
      <c r="AP58" s="6"/>
      <c r="AQ58" s="6"/>
      <c r="AR58" s="6"/>
    </row>
    <row r="59" spans="1:44" ht="12.75" customHeight="1">
      <c r="A59" s="5" t="s">
        <v>54</v>
      </c>
      <c r="B59" s="5">
        <f t="shared" si="7"/>
        <v>4</v>
      </c>
      <c r="C59" s="5"/>
      <c r="D59" s="5">
        <v>2</v>
      </c>
      <c r="E59" s="5"/>
      <c r="F59" s="5"/>
      <c r="G59" s="5"/>
      <c r="H59" s="5"/>
      <c r="I59" s="5"/>
      <c r="J59" s="5"/>
      <c r="K59" s="5">
        <v>1</v>
      </c>
      <c r="L59" s="5"/>
      <c r="M59" s="5"/>
      <c r="N59" s="5"/>
      <c r="O59" s="5"/>
      <c r="P59" s="5"/>
      <c r="Q59" s="5"/>
      <c r="R59" s="5"/>
      <c r="S59" s="5"/>
      <c r="T59" s="5"/>
      <c r="U59" s="5"/>
      <c r="V59" s="5"/>
      <c r="W59" s="5"/>
      <c r="X59" s="5"/>
      <c r="Y59" s="5"/>
      <c r="Z59" s="5"/>
      <c r="AA59" s="5"/>
      <c r="AB59" s="5"/>
      <c r="AC59" s="5"/>
      <c r="AD59" s="5"/>
      <c r="AE59" s="5"/>
      <c r="AF59" s="5">
        <v>1</v>
      </c>
      <c r="AG59" s="5"/>
      <c r="AH59" s="5"/>
      <c r="AI59" s="6"/>
      <c r="AJ59" s="6"/>
      <c r="AK59" s="6"/>
      <c r="AL59" s="6"/>
      <c r="AM59" s="6"/>
      <c r="AN59" s="6"/>
      <c r="AO59" s="6"/>
      <c r="AP59" s="6"/>
      <c r="AQ59" s="6"/>
      <c r="AR59" s="6"/>
    </row>
    <row r="60" spans="1:44" ht="12.75" customHeight="1">
      <c r="A60" s="5" t="s">
        <v>55</v>
      </c>
      <c r="B60" s="5">
        <f t="shared" si="7"/>
        <v>1</v>
      </c>
      <c r="C60" s="5">
        <v>1</v>
      </c>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6"/>
      <c r="AJ60" s="6"/>
      <c r="AK60" s="6"/>
      <c r="AL60" s="6"/>
      <c r="AM60" s="6"/>
      <c r="AN60" s="6"/>
      <c r="AO60" s="6"/>
      <c r="AP60" s="6"/>
      <c r="AQ60" s="6"/>
      <c r="AR60" s="6"/>
    </row>
    <row r="61" spans="1:44" ht="12.75" customHeight="1">
      <c r="A61" s="5" t="s">
        <v>56</v>
      </c>
      <c r="B61" s="5">
        <f t="shared" si="7"/>
        <v>0</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6"/>
      <c r="AJ61" s="6"/>
      <c r="AK61" s="6"/>
      <c r="AL61" s="6"/>
      <c r="AM61" s="6"/>
      <c r="AN61" s="6"/>
      <c r="AO61" s="6"/>
      <c r="AP61" s="6"/>
      <c r="AQ61" s="6"/>
      <c r="AR61" s="6"/>
    </row>
    <row r="62" spans="1:44"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6"/>
      <c r="AJ62" s="6"/>
      <c r="AK62" s="6"/>
      <c r="AL62" s="6"/>
      <c r="AM62" s="6"/>
      <c r="AN62" s="6"/>
      <c r="AO62" s="6"/>
      <c r="AP62" s="6"/>
      <c r="AQ62" s="6"/>
      <c r="AR62" s="6"/>
    </row>
    <row r="63" spans="1:44" ht="12.75" customHeight="1">
      <c r="A63" s="5" t="s">
        <v>57</v>
      </c>
      <c r="B63" s="5">
        <f t="shared" ref="B63:B67" si="8">SUM(C63:AH63)</f>
        <v>18</v>
      </c>
      <c r="C63" s="5">
        <v>10</v>
      </c>
      <c r="D63" s="5"/>
      <c r="E63" s="5"/>
      <c r="F63" s="5"/>
      <c r="G63" s="5"/>
      <c r="H63" s="5"/>
      <c r="I63" s="5"/>
      <c r="J63" s="5"/>
      <c r="K63" s="5"/>
      <c r="L63" s="5"/>
      <c r="M63" s="5"/>
      <c r="N63" s="5"/>
      <c r="O63" s="5"/>
      <c r="P63" s="5"/>
      <c r="Q63" s="5"/>
      <c r="R63" s="5"/>
      <c r="S63" s="5">
        <v>6</v>
      </c>
      <c r="T63" s="5"/>
      <c r="U63" s="5"/>
      <c r="V63" s="5"/>
      <c r="W63" s="5"/>
      <c r="X63" s="5"/>
      <c r="Y63" s="5"/>
      <c r="Z63" s="5"/>
      <c r="AA63" s="5"/>
      <c r="AB63" s="5">
        <v>2</v>
      </c>
      <c r="AC63" s="5"/>
      <c r="AD63" s="5"/>
      <c r="AE63" s="5"/>
      <c r="AF63" s="5"/>
      <c r="AG63" s="5"/>
      <c r="AH63" s="5"/>
      <c r="AI63" s="6"/>
      <c r="AJ63" s="6"/>
      <c r="AK63" s="6"/>
      <c r="AL63" s="6"/>
      <c r="AM63" s="6"/>
      <c r="AN63" s="6"/>
      <c r="AO63" s="6"/>
      <c r="AP63" s="6"/>
      <c r="AQ63" s="6"/>
      <c r="AR63" s="6"/>
    </row>
    <row r="64" spans="1:44" ht="12.75" customHeight="1">
      <c r="A64" s="5" t="s">
        <v>58</v>
      </c>
      <c r="B64" s="5">
        <f t="shared" si="8"/>
        <v>33</v>
      </c>
      <c r="C64" s="5"/>
      <c r="D64" s="5"/>
      <c r="E64" s="5">
        <v>1</v>
      </c>
      <c r="F64" s="5"/>
      <c r="G64" s="5"/>
      <c r="H64" s="5">
        <v>9</v>
      </c>
      <c r="I64" s="5"/>
      <c r="J64" s="5"/>
      <c r="K64" s="5"/>
      <c r="L64" s="5">
        <v>2</v>
      </c>
      <c r="M64" s="5"/>
      <c r="N64" s="5"/>
      <c r="O64" s="5"/>
      <c r="P64" s="5"/>
      <c r="Q64" s="5"/>
      <c r="R64" s="5"/>
      <c r="S64" s="5"/>
      <c r="T64" s="5"/>
      <c r="U64" s="5"/>
      <c r="V64" s="5"/>
      <c r="W64" s="5"/>
      <c r="X64" s="5"/>
      <c r="Y64" s="5"/>
      <c r="Z64" s="5"/>
      <c r="AA64" s="5"/>
      <c r="AB64" s="5">
        <v>1</v>
      </c>
      <c r="AC64" s="5"/>
      <c r="AD64" s="5">
        <v>20</v>
      </c>
      <c r="AE64" s="5"/>
      <c r="AF64" s="5"/>
      <c r="AG64" s="5"/>
      <c r="AH64" s="5"/>
      <c r="AI64" s="6"/>
      <c r="AJ64" s="6"/>
      <c r="AK64" s="6"/>
      <c r="AL64" s="6"/>
      <c r="AM64" s="6"/>
      <c r="AN64" s="6"/>
      <c r="AO64" s="6"/>
      <c r="AP64" s="6"/>
      <c r="AQ64" s="6"/>
      <c r="AR64" s="6"/>
    </row>
    <row r="65" spans="1:44" ht="12.75" customHeight="1">
      <c r="A65" s="5" t="s">
        <v>59</v>
      </c>
      <c r="B65" s="5">
        <f t="shared" si="8"/>
        <v>2</v>
      </c>
      <c r="C65" s="5"/>
      <c r="D65" s="5"/>
      <c r="E65" s="5"/>
      <c r="F65" s="5">
        <v>2</v>
      </c>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6"/>
      <c r="AJ65" s="6"/>
      <c r="AK65" s="6"/>
      <c r="AL65" s="6"/>
      <c r="AM65" s="6"/>
      <c r="AN65" s="6"/>
      <c r="AO65" s="6"/>
      <c r="AP65" s="6"/>
      <c r="AQ65" s="6"/>
      <c r="AR65" s="6"/>
    </row>
    <row r="66" spans="1:44" ht="12.75" customHeight="1">
      <c r="A66" s="5" t="s">
        <v>60</v>
      </c>
      <c r="B66" s="5">
        <f t="shared" si="8"/>
        <v>0</v>
      </c>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6"/>
      <c r="AJ66" s="6"/>
      <c r="AK66" s="6"/>
      <c r="AL66" s="6"/>
      <c r="AM66" s="6"/>
      <c r="AN66" s="6"/>
      <c r="AO66" s="6"/>
      <c r="AP66" s="6"/>
      <c r="AQ66" s="6"/>
      <c r="AR66" s="6"/>
    </row>
    <row r="67" spans="1:44" ht="12.75" customHeight="1">
      <c r="A67" s="5" t="s">
        <v>61</v>
      </c>
      <c r="B67" s="5">
        <f t="shared" si="8"/>
        <v>42</v>
      </c>
      <c r="C67" s="5">
        <v>3</v>
      </c>
      <c r="D67" s="5">
        <v>3</v>
      </c>
      <c r="E67" s="5">
        <v>1</v>
      </c>
      <c r="F67" s="5">
        <v>2</v>
      </c>
      <c r="G67" s="5"/>
      <c r="H67" s="5"/>
      <c r="I67" s="5"/>
      <c r="J67" s="5"/>
      <c r="K67" s="5">
        <v>9</v>
      </c>
      <c r="L67" s="5">
        <v>3</v>
      </c>
      <c r="M67" s="5"/>
      <c r="N67" s="5"/>
      <c r="O67" s="5"/>
      <c r="P67" s="5"/>
      <c r="Q67" s="5"/>
      <c r="R67" s="5">
        <v>2</v>
      </c>
      <c r="S67" s="5">
        <v>3</v>
      </c>
      <c r="T67" s="5"/>
      <c r="U67" s="5"/>
      <c r="V67" s="5">
        <v>3</v>
      </c>
      <c r="W67" s="5"/>
      <c r="X67" s="5"/>
      <c r="Y67" s="5"/>
      <c r="Z67" s="5"/>
      <c r="AA67" s="5"/>
      <c r="AB67" s="5">
        <v>2</v>
      </c>
      <c r="AC67" s="5">
        <v>10</v>
      </c>
      <c r="AD67" s="5"/>
      <c r="AE67" s="5"/>
      <c r="AF67" s="5">
        <v>1</v>
      </c>
      <c r="AG67" s="5"/>
      <c r="AH67" s="5"/>
      <c r="AI67" s="6"/>
      <c r="AJ67" s="6"/>
      <c r="AK67" s="6"/>
      <c r="AL67" s="6"/>
      <c r="AM67" s="6"/>
      <c r="AN67" s="6"/>
      <c r="AO67" s="6"/>
      <c r="AP67" s="6"/>
      <c r="AQ67" s="6"/>
      <c r="AR67" s="6"/>
    </row>
    <row r="68" spans="1:44"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6"/>
      <c r="AJ68" s="6"/>
      <c r="AK68" s="6"/>
      <c r="AL68" s="6"/>
      <c r="AM68" s="6"/>
      <c r="AN68" s="6"/>
      <c r="AO68" s="6"/>
      <c r="AP68" s="6"/>
      <c r="AQ68" s="6"/>
      <c r="AR68" s="6"/>
    </row>
    <row r="69" spans="1:44" ht="12.75" customHeight="1">
      <c r="A69" s="5" t="s">
        <v>62</v>
      </c>
      <c r="B69" s="5">
        <f>SUM(C69:AH69)</f>
        <v>36</v>
      </c>
      <c r="C69" s="5"/>
      <c r="D69" s="5">
        <v>1</v>
      </c>
      <c r="E69" s="5">
        <v>1</v>
      </c>
      <c r="F69" s="5"/>
      <c r="G69" s="5">
        <v>1</v>
      </c>
      <c r="H69" s="5"/>
      <c r="I69" s="5"/>
      <c r="J69" s="5"/>
      <c r="K69" s="5"/>
      <c r="L69" s="5">
        <v>11</v>
      </c>
      <c r="M69" s="5">
        <v>3</v>
      </c>
      <c r="N69" s="5"/>
      <c r="O69" s="5"/>
      <c r="P69" s="5"/>
      <c r="Q69" s="5"/>
      <c r="R69" s="5">
        <v>1</v>
      </c>
      <c r="S69" s="5">
        <v>2</v>
      </c>
      <c r="T69" s="5">
        <v>2</v>
      </c>
      <c r="U69" s="5"/>
      <c r="V69" s="5">
        <v>2</v>
      </c>
      <c r="W69" s="5"/>
      <c r="X69" s="5"/>
      <c r="Y69" s="5"/>
      <c r="Z69" s="5"/>
      <c r="AA69" s="5">
        <v>3</v>
      </c>
      <c r="AB69" s="5">
        <v>1</v>
      </c>
      <c r="AC69" s="5">
        <v>4</v>
      </c>
      <c r="AD69" s="5">
        <v>4</v>
      </c>
      <c r="AE69" s="5"/>
      <c r="AF69" s="5"/>
      <c r="AG69" s="5"/>
      <c r="AH69" s="5"/>
      <c r="AI69" s="6"/>
      <c r="AJ69" s="6"/>
      <c r="AK69" s="6"/>
      <c r="AL69" s="6"/>
      <c r="AM69" s="6"/>
      <c r="AN69" s="6"/>
      <c r="AO69" s="6"/>
      <c r="AP69" s="6"/>
      <c r="AQ69" s="6"/>
      <c r="AR69" s="6"/>
    </row>
    <row r="70" spans="1:44"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6"/>
      <c r="AJ70" s="6"/>
      <c r="AK70" s="6"/>
      <c r="AL70" s="6"/>
      <c r="AM70" s="6"/>
      <c r="AN70" s="6"/>
      <c r="AO70" s="6"/>
      <c r="AP70" s="6"/>
      <c r="AQ70" s="6"/>
      <c r="AR70" s="6"/>
    </row>
    <row r="71" spans="1:44" ht="12.75" customHeight="1">
      <c r="A71" s="5" t="s">
        <v>63</v>
      </c>
      <c r="B71" s="5">
        <f t="shared" ref="B71:B73" si="9">SUM(C71:AH71)</f>
        <v>3</v>
      </c>
      <c r="C71" s="5">
        <v>1</v>
      </c>
      <c r="D71" s="5"/>
      <c r="E71" s="5"/>
      <c r="F71" s="5"/>
      <c r="G71" s="5">
        <v>1</v>
      </c>
      <c r="H71" s="5"/>
      <c r="I71" s="5"/>
      <c r="J71" s="5"/>
      <c r="K71" s="5"/>
      <c r="L71" s="5"/>
      <c r="M71" s="5"/>
      <c r="N71" s="5"/>
      <c r="O71" s="5"/>
      <c r="P71" s="5"/>
      <c r="Q71" s="5"/>
      <c r="R71" s="5"/>
      <c r="S71" s="5">
        <v>1</v>
      </c>
      <c r="T71" s="5"/>
      <c r="U71" s="5"/>
      <c r="V71" s="5"/>
      <c r="W71" s="5"/>
      <c r="X71" s="5"/>
      <c r="Y71" s="5"/>
      <c r="Z71" s="5"/>
      <c r="AA71" s="5"/>
      <c r="AB71" s="5"/>
      <c r="AC71" s="5"/>
      <c r="AD71" s="5"/>
      <c r="AE71" s="5"/>
      <c r="AF71" s="5"/>
      <c r="AG71" s="5"/>
      <c r="AH71" s="5"/>
      <c r="AI71" s="6"/>
      <c r="AJ71" s="6"/>
      <c r="AK71" s="6"/>
      <c r="AL71" s="6"/>
      <c r="AM71" s="6"/>
      <c r="AN71" s="6"/>
      <c r="AO71" s="6"/>
      <c r="AP71" s="6"/>
      <c r="AQ71" s="6"/>
      <c r="AR71" s="6"/>
    </row>
    <row r="72" spans="1:44" ht="12.75" customHeight="1">
      <c r="A72" s="5" t="s">
        <v>64</v>
      </c>
      <c r="B72" s="5">
        <f t="shared" si="9"/>
        <v>0</v>
      </c>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6"/>
      <c r="AJ72" s="6"/>
      <c r="AK72" s="6"/>
      <c r="AL72" s="6"/>
      <c r="AM72" s="6"/>
      <c r="AN72" s="6"/>
      <c r="AO72" s="6"/>
      <c r="AP72" s="6"/>
      <c r="AQ72" s="6"/>
      <c r="AR72" s="6"/>
    </row>
    <row r="73" spans="1:44" ht="12.75" customHeight="1">
      <c r="A73" s="17" t="s">
        <v>135</v>
      </c>
      <c r="B73" s="5">
        <f t="shared" si="9"/>
        <v>0</v>
      </c>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6"/>
      <c r="AJ73" s="6"/>
      <c r="AK73" s="6"/>
      <c r="AL73" s="6"/>
      <c r="AM73" s="6"/>
      <c r="AN73" s="6"/>
      <c r="AO73" s="6"/>
      <c r="AP73" s="6"/>
      <c r="AQ73" s="6"/>
      <c r="AR73" s="6"/>
    </row>
    <row r="74" spans="1:44" ht="12.75" customHeight="1">
      <c r="A74" s="17"/>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6"/>
      <c r="AJ74" s="6"/>
      <c r="AK74" s="6"/>
      <c r="AL74" s="6"/>
      <c r="AM74" s="6"/>
      <c r="AN74" s="6"/>
      <c r="AO74" s="6"/>
      <c r="AP74" s="6"/>
      <c r="AQ74" s="6"/>
      <c r="AR74" s="6"/>
    </row>
    <row r="75" spans="1:44" ht="12.75" customHeight="1">
      <c r="A75" s="4" t="s">
        <v>66</v>
      </c>
      <c r="B75" s="5">
        <f t="shared" ref="B75:B92" si="10">SUM(C75:AH75)</f>
        <v>3</v>
      </c>
      <c r="C75" s="5"/>
      <c r="D75" s="5"/>
      <c r="E75" s="5"/>
      <c r="F75" s="5"/>
      <c r="G75" s="5"/>
      <c r="H75" s="5"/>
      <c r="I75" s="5"/>
      <c r="J75" s="5"/>
      <c r="K75" s="5"/>
      <c r="L75" s="5"/>
      <c r="M75" s="5"/>
      <c r="N75" s="5"/>
      <c r="O75" s="5"/>
      <c r="P75" s="5"/>
      <c r="Q75" s="5"/>
      <c r="R75" s="5"/>
      <c r="S75" s="5"/>
      <c r="T75" s="5"/>
      <c r="U75" s="5"/>
      <c r="V75" s="5"/>
      <c r="W75" s="5"/>
      <c r="X75" s="5"/>
      <c r="Y75" s="5"/>
      <c r="Z75" s="4"/>
      <c r="AA75" s="4">
        <v>3</v>
      </c>
      <c r="AB75" s="5"/>
      <c r="AC75" s="5"/>
      <c r="AD75" s="5"/>
      <c r="AE75" s="5"/>
      <c r="AF75" s="5"/>
      <c r="AG75" s="5"/>
      <c r="AH75" s="5"/>
      <c r="AI75" s="6"/>
      <c r="AJ75" s="6"/>
      <c r="AK75" s="6"/>
      <c r="AL75" s="6"/>
      <c r="AM75" s="6"/>
      <c r="AN75" s="6"/>
      <c r="AO75" s="6"/>
      <c r="AP75" s="6"/>
      <c r="AQ75" s="6"/>
      <c r="AR75" s="6"/>
    </row>
    <row r="76" spans="1:44" ht="12.75" customHeight="1">
      <c r="A76" s="5" t="s">
        <v>67</v>
      </c>
      <c r="B76" s="5">
        <f t="shared" si="10"/>
        <v>2</v>
      </c>
      <c r="C76" s="5"/>
      <c r="D76" s="5"/>
      <c r="E76" s="5"/>
      <c r="F76" s="5">
        <v>1</v>
      </c>
      <c r="G76" s="5"/>
      <c r="H76" s="5"/>
      <c r="I76" s="5"/>
      <c r="J76" s="5"/>
      <c r="K76" s="5">
        <v>1</v>
      </c>
      <c r="L76" s="5"/>
      <c r="M76" s="5"/>
      <c r="N76" s="5"/>
      <c r="O76" s="5"/>
      <c r="P76" s="5"/>
      <c r="Q76" s="5"/>
      <c r="R76" s="5"/>
      <c r="S76" s="5"/>
      <c r="T76" s="5"/>
      <c r="U76" s="5"/>
      <c r="V76" s="5"/>
      <c r="W76" s="5"/>
      <c r="X76" s="5"/>
      <c r="Y76" s="5"/>
      <c r="Z76" s="5"/>
      <c r="AA76" s="5"/>
      <c r="AB76" s="5"/>
      <c r="AC76" s="5"/>
      <c r="AD76" s="5"/>
      <c r="AE76" s="5"/>
      <c r="AF76" s="5"/>
      <c r="AG76" s="5"/>
      <c r="AH76" s="5"/>
      <c r="AI76" s="6"/>
      <c r="AJ76" s="6"/>
      <c r="AK76" s="6"/>
      <c r="AL76" s="6"/>
      <c r="AM76" s="6"/>
      <c r="AN76" s="6"/>
      <c r="AO76" s="6"/>
      <c r="AP76" s="6"/>
      <c r="AQ76" s="6"/>
      <c r="AR76" s="6"/>
    </row>
    <row r="77" spans="1:44" ht="12.75" customHeight="1">
      <c r="A77" s="5" t="s">
        <v>68</v>
      </c>
      <c r="B77" s="5">
        <f t="shared" si="10"/>
        <v>0</v>
      </c>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6"/>
      <c r="AJ77" s="6"/>
      <c r="AK77" s="6"/>
      <c r="AL77" s="6"/>
      <c r="AM77" s="6"/>
      <c r="AN77" s="6"/>
      <c r="AO77" s="6"/>
      <c r="AP77" s="6"/>
      <c r="AQ77" s="6"/>
      <c r="AR77" s="6"/>
    </row>
    <row r="78" spans="1:44" ht="12.75" customHeight="1">
      <c r="A78" s="5" t="s">
        <v>69</v>
      </c>
      <c r="B78" s="5">
        <f t="shared" si="10"/>
        <v>0</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6"/>
      <c r="AJ78" s="6"/>
      <c r="AK78" s="6"/>
      <c r="AL78" s="6"/>
      <c r="AM78" s="6"/>
      <c r="AN78" s="6"/>
      <c r="AO78" s="6"/>
      <c r="AP78" s="6"/>
      <c r="AQ78" s="6"/>
      <c r="AR78" s="6"/>
    </row>
    <row r="79" spans="1:44" ht="12.75" customHeight="1">
      <c r="A79" s="6" t="s">
        <v>71</v>
      </c>
      <c r="B79" s="5">
        <f t="shared" si="10"/>
        <v>0</v>
      </c>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6"/>
      <c r="AJ79" s="6"/>
      <c r="AK79" s="6"/>
      <c r="AL79" s="6"/>
      <c r="AM79" s="6"/>
      <c r="AN79" s="6"/>
      <c r="AO79" s="6"/>
      <c r="AP79" s="6"/>
      <c r="AQ79" s="6"/>
      <c r="AR79" s="6"/>
    </row>
    <row r="80" spans="1:44" ht="12.75" customHeight="1">
      <c r="A80" s="5" t="s">
        <v>72</v>
      </c>
      <c r="B80" s="5">
        <f t="shared" si="10"/>
        <v>0</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6"/>
      <c r="AJ80" s="6"/>
      <c r="AK80" s="6"/>
      <c r="AL80" s="6"/>
      <c r="AM80" s="6"/>
      <c r="AN80" s="6"/>
      <c r="AO80" s="6"/>
      <c r="AP80" s="6"/>
      <c r="AQ80" s="6"/>
      <c r="AR80" s="6"/>
    </row>
    <row r="81" spans="1:44" ht="12.75" customHeight="1">
      <c r="A81" s="6" t="s">
        <v>73</v>
      </c>
      <c r="B81" s="5">
        <f t="shared" si="10"/>
        <v>0</v>
      </c>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6"/>
      <c r="AJ81" s="6"/>
      <c r="AK81" s="6"/>
      <c r="AL81" s="6"/>
      <c r="AM81" s="6"/>
      <c r="AN81" s="6"/>
      <c r="AO81" s="6"/>
      <c r="AP81" s="6"/>
      <c r="AQ81" s="6"/>
      <c r="AR81" s="6"/>
    </row>
    <row r="82" spans="1:44" ht="12.75" customHeight="1">
      <c r="A82" s="5" t="s">
        <v>74</v>
      </c>
      <c r="B82" s="5">
        <f t="shared" si="10"/>
        <v>1</v>
      </c>
      <c r="C82" s="5"/>
      <c r="D82" s="5"/>
      <c r="E82" s="5"/>
      <c r="F82" s="5"/>
      <c r="G82" s="5"/>
      <c r="H82" s="5"/>
      <c r="I82" s="5"/>
      <c r="J82" s="5"/>
      <c r="K82" s="5"/>
      <c r="L82" s="5"/>
      <c r="M82" s="5"/>
      <c r="N82" s="5"/>
      <c r="O82" s="5"/>
      <c r="P82" s="5"/>
      <c r="Q82" s="5"/>
      <c r="R82" s="5"/>
      <c r="S82" s="5">
        <v>1</v>
      </c>
      <c r="T82" s="5"/>
      <c r="U82" s="5"/>
      <c r="V82" s="5"/>
      <c r="W82" s="5"/>
      <c r="X82" s="5"/>
      <c r="Y82" s="5"/>
      <c r="Z82" s="5"/>
      <c r="AA82" s="5"/>
      <c r="AB82" s="5"/>
      <c r="AC82" s="5"/>
      <c r="AD82" s="5"/>
      <c r="AE82" s="5"/>
      <c r="AF82" s="5"/>
      <c r="AG82" s="5"/>
      <c r="AH82" s="5"/>
      <c r="AI82" s="6"/>
      <c r="AJ82" s="6"/>
      <c r="AK82" s="6"/>
      <c r="AL82" s="6"/>
      <c r="AM82" s="6"/>
      <c r="AN82" s="6"/>
      <c r="AO82" s="6"/>
      <c r="AP82" s="6"/>
      <c r="AQ82" s="6"/>
      <c r="AR82" s="6"/>
    </row>
    <row r="83" spans="1:44" ht="12.75" customHeight="1">
      <c r="A83" s="6" t="s">
        <v>75</v>
      </c>
      <c r="B83" s="5">
        <f t="shared" si="10"/>
        <v>6</v>
      </c>
      <c r="C83" s="5"/>
      <c r="D83" s="5">
        <v>4</v>
      </c>
      <c r="E83" s="5"/>
      <c r="F83" s="5"/>
      <c r="G83" s="5"/>
      <c r="H83" s="5"/>
      <c r="I83" s="5"/>
      <c r="J83" s="5"/>
      <c r="K83" s="5">
        <v>2</v>
      </c>
      <c r="L83" s="5"/>
      <c r="M83" s="5"/>
      <c r="N83" s="5"/>
      <c r="O83" s="5"/>
      <c r="P83" s="5"/>
      <c r="Q83" s="5"/>
      <c r="R83" s="5"/>
      <c r="S83" s="5"/>
      <c r="T83" s="5"/>
      <c r="U83" s="5"/>
      <c r="V83" s="5"/>
      <c r="W83" s="5"/>
      <c r="X83" s="5"/>
      <c r="Y83" s="5"/>
      <c r="Z83" s="5"/>
      <c r="AA83" s="5"/>
      <c r="AB83" s="5"/>
      <c r="AC83" s="5"/>
      <c r="AD83" s="5"/>
      <c r="AE83" s="5"/>
      <c r="AF83" s="5"/>
      <c r="AG83" s="5"/>
      <c r="AH83" s="5"/>
      <c r="AI83" s="6"/>
      <c r="AJ83" s="6"/>
      <c r="AK83" s="6"/>
      <c r="AL83" s="6"/>
      <c r="AM83" s="6"/>
      <c r="AN83" s="6"/>
      <c r="AO83" s="6"/>
      <c r="AP83" s="6"/>
      <c r="AQ83" s="6"/>
      <c r="AR83" s="6"/>
    </row>
    <row r="84" spans="1:44" ht="12.75" customHeight="1">
      <c r="A84" s="6" t="s">
        <v>76</v>
      </c>
      <c r="B84" s="5">
        <f t="shared" si="10"/>
        <v>1</v>
      </c>
      <c r="C84" s="5"/>
      <c r="D84" s="5"/>
      <c r="E84" s="5"/>
      <c r="F84" s="5"/>
      <c r="G84" s="5"/>
      <c r="H84" s="5">
        <v>1</v>
      </c>
      <c r="I84" s="4"/>
      <c r="J84" s="5"/>
      <c r="K84" s="5"/>
      <c r="L84" s="5"/>
      <c r="M84" s="5"/>
      <c r="N84" s="5"/>
      <c r="O84" s="5"/>
      <c r="P84" s="5"/>
      <c r="Q84" s="5"/>
      <c r="R84" s="5"/>
      <c r="S84" s="5"/>
      <c r="T84" s="5"/>
      <c r="U84" s="5"/>
      <c r="V84" s="5"/>
      <c r="W84" s="5"/>
      <c r="X84" s="5"/>
      <c r="Y84" s="5"/>
      <c r="Z84" s="5"/>
      <c r="AA84" s="5"/>
      <c r="AB84" s="5"/>
      <c r="AC84" s="5"/>
      <c r="AD84" s="5"/>
      <c r="AE84" s="5"/>
      <c r="AF84" s="5"/>
      <c r="AG84" s="5"/>
      <c r="AH84" s="5"/>
      <c r="AI84" s="6"/>
      <c r="AJ84" s="6"/>
      <c r="AK84" s="6"/>
      <c r="AL84" s="6"/>
      <c r="AM84" s="6"/>
      <c r="AN84" s="6"/>
      <c r="AO84" s="6"/>
      <c r="AP84" s="6"/>
      <c r="AQ84" s="6"/>
      <c r="AR84" s="6"/>
    </row>
    <row r="85" spans="1:44" ht="12.75" customHeight="1">
      <c r="A85" s="5" t="s">
        <v>77</v>
      </c>
      <c r="B85" s="5">
        <f t="shared" si="10"/>
        <v>1</v>
      </c>
      <c r="C85" s="5">
        <v>1</v>
      </c>
      <c r="D85" s="5"/>
      <c r="E85" s="5"/>
      <c r="F85" s="5"/>
      <c r="G85" s="5"/>
      <c r="H85" s="5"/>
      <c r="I85" s="4"/>
      <c r="J85" s="5"/>
      <c r="K85" s="5"/>
      <c r="L85" s="5"/>
      <c r="M85" s="5"/>
      <c r="N85" s="5"/>
      <c r="O85" s="5"/>
      <c r="P85" s="5"/>
      <c r="Q85" s="5"/>
      <c r="R85" s="5"/>
      <c r="S85" s="5"/>
      <c r="T85" s="5"/>
      <c r="U85" s="5"/>
      <c r="V85" s="5"/>
      <c r="W85" s="5"/>
      <c r="X85" s="5"/>
      <c r="Y85" s="5"/>
      <c r="Z85" s="5"/>
      <c r="AA85" s="5"/>
      <c r="AB85" s="5"/>
      <c r="AC85" s="5"/>
      <c r="AD85" s="5"/>
      <c r="AE85" s="5"/>
      <c r="AF85" s="5"/>
      <c r="AG85" s="5"/>
      <c r="AH85" s="5"/>
      <c r="AI85" s="6"/>
      <c r="AJ85" s="6"/>
      <c r="AK85" s="6"/>
      <c r="AL85" s="6"/>
      <c r="AM85" s="6"/>
      <c r="AN85" s="6"/>
      <c r="AO85" s="6"/>
      <c r="AP85" s="6"/>
      <c r="AQ85" s="6"/>
      <c r="AR85" s="6"/>
    </row>
    <row r="86" spans="1:44" ht="12.75" customHeight="1">
      <c r="A86" s="5" t="s">
        <v>78</v>
      </c>
      <c r="B86" s="5">
        <f t="shared" si="10"/>
        <v>0</v>
      </c>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6"/>
      <c r="AJ86" s="6"/>
      <c r="AK86" s="6"/>
      <c r="AL86" s="6"/>
      <c r="AM86" s="6"/>
      <c r="AN86" s="6"/>
      <c r="AO86" s="6"/>
      <c r="AP86" s="6"/>
      <c r="AQ86" s="6"/>
      <c r="AR86" s="6"/>
    </row>
    <row r="87" spans="1:44" ht="12.75" customHeight="1">
      <c r="A87" s="5" t="s">
        <v>79</v>
      </c>
      <c r="B87" s="5">
        <f t="shared" si="10"/>
        <v>1</v>
      </c>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v>1</v>
      </c>
      <c r="AF87" s="5"/>
      <c r="AG87" s="5"/>
      <c r="AH87" s="5"/>
      <c r="AI87" s="6"/>
      <c r="AJ87" s="6"/>
      <c r="AK87" s="6"/>
      <c r="AL87" s="6"/>
      <c r="AM87" s="6"/>
      <c r="AN87" s="6"/>
      <c r="AO87" s="6"/>
      <c r="AP87" s="6"/>
      <c r="AQ87" s="6"/>
      <c r="AR87" s="6"/>
    </row>
    <row r="88" spans="1:44" ht="12.75" customHeight="1">
      <c r="A88" s="5" t="s">
        <v>80</v>
      </c>
      <c r="B88" s="5">
        <f t="shared" si="10"/>
        <v>0</v>
      </c>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6"/>
      <c r="AJ88" s="6"/>
      <c r="AK88" s="6"/>
      <c r="AL88" s="6"/>
      <c r="AM88" s="6"/>
      <c r="AN88" s="6"/>
      <c r="AO88" s="6"/>
      <c r="AP88" s="6"/>
      <c r="AQ88" s="6"/>
      <c r="AR88" s="6"/>
    </row>
    <row r="89" spans="1:44" ht="12.75" customHeight="1">
      <c r="A89" s="5" t="s">
        <v>81</v>
      </c>
      <c r="B89" s="5">
        <f t="shared" si="10"/>
        <v>0</v>
      </c>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6"/>
      <c r="AJ89" s="6"/>
      <c r="AK89" s="6"/>
      <c r="AL89" s="6"/>
      <c r="AM89" s="6"/>
      <c r="AN89" s="6"/>
      <c r="AO89" s="6"/>
      <c r="AP89" s="6"/>
      <c r="AQ89" s="6"/>
      <c r="AR89" s="6"/>
    </row>
    <row r="90" spans="1:44" ht="12.75" customHeight="1">
      <c r="A90" s="17" t="s">
        <v>136</v>
      </c>
      <c r="B90" s="5">
        <f t="shared" si="10"/>
        <v>9</v>
      </c>
      <c r="C90" s="5"/>
      <c r="D90" s="5">
        <v>1</v>
      </c>
      <c r="E90" s="5">
        <v>1</v>
      </c>
      <c r="F90" s="5">
        <v>2</v>
      </c>
      <c r="G90" s="5">
        <v>1</v>
      </c>
      <c r="H90" s="5">
        <v>1</v>
      </c>
      <c r="I90" s="5"/>
      <c r="J90" s="5"/>
      <c r="K90" s="5"/>
      <c r="L90" s="5">
        <v>1</v>
      </c>
      <c r="M90" s="5">
        <v>1</v>
      </c>
      <c r="N90" s="5"/>
      <c r="O90" s="5"/>
      <c r="P90" s="5"/>
      <c r="Q90" s="5"/>
      <c r="R90" s="5"/>
      <c r="S90" s="5"/>
      <c r="T90" s="5"/>
      <c r="U90" s="5"/>
      <c r="V90" s="5">
        <v>1</v>
      </c>
      <c r="W90" s="5"/>
      <c r="X90" s="5"/>
      <c r="Y90" s="5"/>
      <c r="Z90" s="5"/>
      <c r="AA90" s="5"/>
      <c r="AB90" s="5"/>
      <c r="AC90" s="5"/>
      <c r="AD90" s="5"/>
      <c r="AE90" s="5"/>
      <c r="AF90" s="5"/>
      <c r="AG90" s="5"/>
      <c r="AH90" s="5"/>
      <c r="AI90" s="6"/>
      <c r="AJ90" s="6"/>
      <c r="AK90" s="6"/>
      <c r="AL90" s="6"/>
      <c r="AM90" s="6"/>
      <c r="AN90" s="6"/>
      <c r="AO90" s="6"/>
      <c r="AP90" s="6"/>
      <c r="AQ90" s="6"/>
      <c r="AR90" s="6"/>
    </row>
    <row r="91" spans="1:44" ht="12.75" customHeight="1">
      <c r="A91" s="5" t="s">
        <v>137</v>
      </c>
      <c r="B91" s="5">
        <f t="shared" si="10"/>
        <v>0</v>
      </c>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6"/>
      <c r="AJ91" s="6"/>
      <c r="AK91" s="6"/>
      <c r="AL91" s="6"/>
      <c r="AM91" s="6"/>
      <c r="AN91" s="6"/>
      <c r="AO91" s="6"/>
      <c r="AP91" s="6"/>
      <c r="AQ91" s="6"/>
      <c r="AR91" s="6"/>
    </row>
    <row r="92" spans="1:44" ht="12.75" customHeight="1">
      <c r="A92" s="5" t="s">
        <v>138</v>
      </c>
      <c r="B92" s="5">
        <f t="shared" si="10"/>
        <v>586</v>
      </c>
      <c r="C92" s="5">
        <f t="shared" ref="C92:AH92" si="11">SUM(C4:C90)</f>
        <v>42</v>
      </c>
      <c r="D92" s="5">
        <f t="shared" si="11"/>
        <v>24</v>
      </c>
      <c r="E92" s="5">
        <f t="shared" si="11"/>
        <v>13</v>
      </c>
      <c r="F92" s="5">
        <f t="shared" si="11"/>
        <v>15</v>
      </c>
      <c r="G92" s="5">
        <f t="shared" si="11"/>
        <v>33</v>
      </c>
      <c r="H92" s="5">
        <f t="shared" si="11"/>
        <v>14</v>
      </c>
      <c r="I92" s="5">
        <f t="shared" si="11"/>
        <v>0</v>
      </c>
      <c r="J92" s="5">
        <f t="shared" si="11"/>
        <v>0</v>
      </c>
      <c r="K92" s="5">
        <f t="shared" si="11"/>
        <v>28</v>
      </c>
      <c r="L92" s="5">
        <f t="shared" si="11"/>
        <v>79</v>
      </c>
      <c r="M92" s="5">
        <f t="shared" si="11"/>
        <v>42</v>
      </c>
      <c r="N92" s="5">
        <f t="shared" si="11"/>
        <v>0</v>
      </c>
      <c r="O92" s="5">
        <f t="shared" si="11"/>
        <v>22</v>
      </c>
      <c r="P92" s="5">
        <f t="shared" si="11"/>
        <v>0</v>
      </c>
      <c r="Q92" s="5">
        <f t="shared" si="11"/>
        <v>0</v>
      </c>
      <c r="R92" s="5">
        <f t="shared" si="11"/>
        <v>7</v>
      </c>
      <c r="S92" s="5">
        <f t="shared" si="11"/>
        <v>57</v>
      </c>
      <c r="T92" s="5">
        <f t="shared" si="11"/>
        <v>18</v>
      </c>
      <c r="U92" s="5">
        <f t="shared" si="11"/>
        <v>2</v>
      </c>
      <c r="V92" s="5">
        <f t="shared" si="11"/>
        <v>11</v>
      </c>
      <c r="W92" s="5">
        <f t="shared" si="11"/>
        <v>6</v>
      </c>
      <c r="X92" s="5">
        <f t="shared" si="11"/>
        <v>19</v>
      </c>
      <c r="Y92" s="5">
        <f t="shared" si="11"/>
        <v>0</v>
      </c>
      <c r="Z92" s="5">
        <f t="shared" si="11"/>
        <v>0</v>
      </c>
      <c r="AA92" s="5">
        <f t="shared" si="11"/>
        <v>30</v>
      </c>
      <c r="AB92" s="5">
        <f t="shared" si="11"/>
        <v>26</v>
      </c>
      <c r="AC92" s="5">
        <f t="shared" si="11"/>
        <v>31</v>
      </c>
      <c r="AD92" s="5">
        <f t="shared" si="11"/>
        <v>36</v>
      </c>
      <c r="AE92" s="5">
        <f t="shared" si="11"/>
        <v>13</v>
      </c>
      <c r="AF92" s="5">
        <f t="shared" si="11"/>
        <v>18</v>
      </c>
      <c r="AG92" s="5">
        <f t="shared" si="11"/>
        <v>0</v>
      </c>
      <c r="AH92" s="5">
        <f t="shared" si="11"/>
        <v>0</v>
      </c>
      <c r="AI92" s="6"/>
      <c r="AJ92" s="6"/>
      <c r="AK92" s="6"/>
      <c r="AL92" s="6"/>
      <c r="AM92" s="6"/>
      <c r="AN92" s="6"/>
      <c r="AO92" s="6"/>
      <c r="AP92" s="6"/>
      <c r="AQ92" s="6"/>
      <c r="AR92" s="6"/>
    </row>
    <row r="93" spans="1:44" ht="12.75" customHeight="1">
      <c r="A93" s="5"/>
      <c r="B93" s="5">
        <f>SUM(B4:B91)</f>
        <v>586</v>
      </c>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6"/>
      <c r="AJ93" s="6"/>
      <c r="AK93" s="6"/>
      <c r="AL93" s="6"/>
      <c r="AM93" s="6"/>
      <c r="AN93" s="6"/>
      <c r="AO93" s="6"/>
      <c r="AP93" s="6"/>
      <c r="AQ93" s="6"/>
      <c r="AR93" s="6"/>
    </row>
    <row r="94" spans="1:44" ht="12.75" customHeight="1">
      <c r="A94" s="5" t="s">
        <v>139</v>
      </c>
      <c r="B94" s="5"/>
      <c r="C94" s="16">
        <v>4</v>
      </c>
      <c r="D94" s="5">
        <v>2</v>
      </c>
      <c r="E94" s="5">
        <v>4</v>
      </c>
      <c r="F94" s="5">
        <v>2</v>
      </c>
      <c r="G94" s="5">
        <v>2</v>
      </c>
      <c r="H94" s="5">
        <v>1</v>
      </c>
      <c r="I94" s="5"/>
      <c r="J94" s="5"/>
      <c r="K94" s="5">
        <v>6</v>
      </c>
      <c r="L94" s="5">
        <v>4</v>
      </c>
      <c r="M94" s="5">
        <v>4</v>
      </c>
      <c r="N94" s="5"/>
      <c r="O94" s="5">
        <v>4</v>
      </c>
      <c r="P94" s="5"/>
      <c r="Q94" s="5"/>
      <c r="R94" s="5">
        <v>1</v>
      </c>
      <c r="S94" s="5">
        <v>2</v>
      </c>
      <c r="T94" s="5">
        <v>4</v>
      </c>
      <c r="U94" s="5">
        <v>4</v>
      </c>
      <c r="V94" s="5">
        <v>1</v>
      </c>
      <c r="W94" s="5">
        <v>2</v>
      </c>
      <c r="X94" s="5">
        <v>2</v>
      </c>
      <c r="Y94" s="5"/>
      <c r="Z94" s="5"/>
      <c r="AA94" s="5">
        <v>2</v>
      </c>
      <c r="AB94" s="5">
        <v>2</v>
      </c>
      <c r="AC94" s="5">
        <v>2</v>
      </c>
      <c r="AD94" s="5">
        <v>1</v>
      </c>
      <c r="AE94" s="5">
        <v>1</v>
      </c>
      <c r="AF94" s="5">
        <v>2</v>
      </c>
      <c r="AG94" s="5"/>
      <c r="AH94" s="5"/>
      <c r="AI94" s="6"/>
      <c r="AJ94" s="6"/>
      <c r="AK94" s="6"/>
      <c r="AL94" s="6"/>
      <c r="AM94" s="6"/>
      <c r="AN94" s="6"/>
      <c r="AO94" s="6"/>
      <c r="AP94" s="6"/>
      <c r="AQ94" s="6"/>
      <c r="AR94" s="6"/>
    </row>
    <row r="95" spans="1:44" ht="12.75" customHeight="1">
      <c r="A95" s="5" t="s">
        <v>140</v>
      </c>
      <c r="B95" s="5">
        <f t="shared" ref="B95:B96" si="12">SUM(C95:AH95)</f>
        <v>22.95</v>
      </c>
      <c r="C95" s="5">
        <v>2</v>
      </c>
      <c r="D95" s="5">
        <v>0.60000000000000009</v>
      </c>
      <c r="E95" s="5">
        <v>0.30000000000000004</v>
      </c>
      <c r="F95" s="5">
        <v>1.5</v>
      </c>
      <c r="G95" s="5">
        <v>1</v>
      </c>
      <c r="H95" s="5">
        <v>0.4</v>
      </c>
      <c r="I95" s="5"/>
      <c r="J95" s="5"/>
      <c r="K95" s="5">
        <v>0.5</v>
      </c>
      <c r="L95" s="5">
        <v>1.75</v>
      </c>
      <c r="M95" s="5">
        <v>1</v>
      </c>
      <c r="N95" s="5"/>
      <c r="O95" s="5">
        <v>0.7</v>
      </c>
      <c r="P95" s="5"/>
      <c r="Q95" s="5"/>
      <c r="R95" s="5">
        <v>0.75</v>
      </c>
      <c r="S95" s="5">
        <v>1.25</v>
      </c>
      <c r="T95" s="5">
        <v>0.25</v>
      </c>
      <c r="U95" s="5">
        <v>0.2</v>
      </c>
      <c r="V95" s="5">
        <v>1</v>
      </c>
      <c r="W95" s="5">
        <v>1.7000000000000002</v>
      </c>
      <c r="X95" s="5">
        <v>0.75</v>
      </c>
      <c r="Y95" s="5"/>
      <c r="Z95" s="5"/>
      <c r="AA95" s="5">
        <v>1.25</v>
      </c>
      <c r="AB95" s="5">
        <v>1.5</v>
      </c>
      <c r="AC95" s="5">
        <v>1.3</v>
      </c>
      <c r="AD95" s="5">
        <v>0.5</v>
      </c>
      <c r="AE95" s="5">
        <v>2</v>
      </c>
      <c r="AF95" s="5">
        <v>0.75</v>
      </c>
      <c r="AG95" s="5"/>
      <c r="AH95" s="5"/>
      <c r="AI95" s="6"/>
      <c r="AJ95" s="6"/>
      <c r="AK95" s="6"/>
      <c r="AL95" s="6"/>
      <c r="AM95" s="6"/>
      <c r="AN95" s="6"/>
      <c r="AO95" s="6"/>
      <c r="AP95" s="6"/>
      <c r="AQ95" s="6"/>
      <c r="AR95" s="6"/>
    </row>
    <row r="96" spans="1:44" ht="12.75" customHeight="1">
      <c r="A96" s="5" t="s">
        <v>141</v>
      </c>
      <c r="B96" s="5">
        <f t="shared" si="12"/>
        <v>55.649999999999991</v>
      </c>
      <c r="C96" s="5">
        <f t="shared" ref="C96:AH96" si="13">C94*C95</f>
        <v>8</v>
      </c>
      <c r="D96" s="5">
        <f t="shared" si="13"/>
        <v>1.2000000000000002</v>
      </c>
      <c r="E96" s="5">
        <f t="shared" si="13"/>
        <v>1.2000000000000002</v>
      </c>
      <c r="F96" s="5">
        <f t="shared" si="13"/>
        <v>3</v>
      </c>
      <c r="G96" s="5">
        <f t="shared" si="13"/>
        <v>2</v>
      </c>
      <c r="H96" s="5">
        <f t="shared" si="13"/>
        <v>0.4</v>
      </c>
      <c r="I96" s="5">
        <f t="shared" si="13"/>
        <v>0</v>
      </c>
      <c r="J96" s="5">
        <f t="shared" si="13"/>
        <v>0</v>
      </c>
      <c r="K96" s="5">
        <f t="shared" si="13"/>
        <v>3</v>
      </c>
      <c r="L96" s="5">
        <f t="shared" si="13"/>
        <v>7</v>
      </c>
      <c r="M96" s="5">
        <f t="shared" si="13"/>
        <v>4</v>
      </c>
      <c r="N96" s="5">
        <f t="shared" si="13"/>
        <v>0</v>
      </c>
      <c r="O96" s="5">
        <f t="shared" si="13"/>
        <v>2.8</v>
      </c>
      <c r="P96" s="5">
        <f t="shared" si="13"/>
        <v>0</v>
      </c>
      <c r="Q96" s="5">
        <f t="shared" si="13"/>
        <v>0</v>
      </c>
      <c r="R96" s="5">
        <f t="shared" si="13"/>
        <v>0.75</v>
      </c>
      <c r="S96" s="5">
        <f t="shared" si="13"/>
        <v>2.5</v>
      </c>
      <c r="T96" s="5">
        <f t="shared" si="13"/>
        <v>1</v>
      </c>
      <c r="U96" s="5">
        <f t="shared" si="13"/>
        <v>0.8</v>
      </c>
      <c r="V96" s="5">
        <f t="shared" si="13"/>
        <v>1</v>
      </c>
      <c r="W96" s="5">
        <f t="shared" si="13"/>
        <v>3.4000000000000004</v>
      </c>
      <c r="X96" s="5">
        <f t="shared" si="13"/>
        <v>1.5</v>
      </c>
      <c r="Y96" s="5">
        <f t="shared" si="13"/>
        <v>0</v>
      </c>
      <c r="Z96" s="5">
        <f t="shared" si="13"/>
        <v>0</v>
      </c>
      <c r="AA96" s="5">
        <f t="shared" si="13"/>
        <v>2.5</v>
      </c>
      <c r="AB96" s="5">
        <f t="shared" si="13"/>
        <v>3</v>
      </c>
      <c r="AC96" s="5">
        <f t="shared" si="13"/>
        <v>2.6</v>
      </c>
      <c r="AD96" s="5">
        <f t="shared" si="13"/>
        <v>0.5</v>
      </c>
      <c r="AE96" s="5">
        <f t="shared" si="13"/>
        <v>2</v>
      </c>
      <c r="AF96" s="5">
        <f t="shared" si="13"/>
        <v>1.5</v>
      </c>
      <c r="AG96" s="5">
        <f t="shared" si="13"/>
        <v>0</v>
      </c>
      <c r="AH96" s="5">
        <f t="shared" si="13"/>
        <v>0</v>
      </c>
      <c r="AI96" s="6"/>
      <c r="AJ96" s="6"/>
      <c r="AK96" s="6"/>
      <c r="AL96" s="6"/>
      <c r="AM96" s="6"/>
      <c r="AN96" s="6"/>
      <c r="AO96" s="6"/>
      <c r="AP96" s="6"/>
      <c r="AQ96" s="6"/>
      <c r="AR96" s="6"/>
    </row>
    <row r="97" spans="1:44"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6"/>
      <c r="AJ97" s="6"/>
      <c r="AK97" s="6"/>
      <c r="AL97" s="6"/>
      <c r="AM97" s="6"/>
      <c r="AN97" s="6"/>
      <c r="AO97" s="6"/>
      <c r="AP97" s="6"/>
      <c r="AQ97" s="6"/>
      <c r="AR97" s="6"/>
    </row>
    <row r="98" spans="1:44" ht="12.75" customHeight="1">
      <c r="A98" s="5" t="s">
        <v>142</v>
      </c>
      <c r="B98" s="49">
        <f t="shared" ref="B98:AH98" si="14">B92/B95</f>
        <v>25.533769063180827</v>
      </c>
      <c r="C98" s="49">
        <f t="shared" si="14"/>
        <v>21</v>
      </c>
      <c r="D98" s="49">
        <f t="shared" si="14"/>
        <v>39.999999999999993</v>
      </c>
      <c r="E98" s="49">
        <f t="shared" si="14"/>
        <v>43.333333333333329</v>
      </c>
      <c r="F98" s="49">
        <f t="shared" si="14"/>
        <v>10</v>
      </c>
      <c r="G98" s="49">
        <f t="shared" si="14"/>
        <v>33</v>
      </c>
      <c r="H98" s="49">
        <f t="shared" si="14"/>
        <v>35</v>
      </c>
      <c r="I98" s="49" t="e">
        <f t="shared" si="14"/>
        <v>#DIV/0!</v>
      </c>
      <c r="J98" s="49" t="e">
        <f t="shared" si="14"/>
        <v>#DIV/0!</v>
      </c>
      <c r="K98" s="49">
        <f t="shared" si="14"/>
        <v>56</v>
      </c>
      <c r="L98" s="49">
        <f t="shared" si="14"/>
        <v>45.142857142857146</v>
      </c>
      <c r="M98" s="49">
        <f t="shared" si="14"/>
        <v>42</v>
      </c>
      <c r="N98" s="49" t="e">
        <f t="shared" si="14"/>
        <v>#DIV/0!</v>
      </c>
      <c r="O98" s="49">
        <f t="shared" si="14"/>
        <v>31.428571428571431</v>
      </c>
      <c r="P98" s="49" t="e">
        <f t="shared" si="14"/>
        <v>#DIV/0!</v>
      </c>
      <c r="Q98" s="49" t="e">
        <f t="shared" si="14"/>
        <v>#DIV/0!</v>
      </c>
      <c r="R98" s="49">
        <f t="shared" si="14"/>
        <v>9.3333333333333339</v>
      </c>
      <c r="S98" s="49">
        <f t="shared" si="14"/>
        <v>45.6</v>
      </c>
      <c r="T98" s="49">
        <f t="shared" si="14"/>
        <v>72</v>
      </c>
      <c r="U98" s="49">
        <f t="shared" si="14"/>
        <v>10</v>
      </c>
      <c r="V98" s="49">
        <f t="shared" si="14"/>
        <v>11</v>
      </c>
      <c r="W98" s="49">
        <f t="shared" si="14"/>
        <v>3.5294117647058818</v>
      </c>
      <c r="X98" s="49">
        <f t="shared" si="14"/>
        <v>25.333333333333332</v>
      </c>
      <c r="Y98" s="49" t="e">
        <f t="shared" si="14"/>
        <v>#DIV/0!</v>
      </c>
      <c r="Z98" s="49" t="e">
        <f t="shared" si="14"/>
        <v>#DIV/0!</v>
      </c>
      <c r="AA98" s="49">
        <f t="shared" si="14"/>
        <v>24</v>
      </c>
      <c r="AB98" s="49">
        <f t="shared" si="14"/>
        <v>17.333333333333332</v>
      </c>
      <c r="AC98" s="49">
        <f t="shared" si="14"/>
        <v>23.846153846153847</v>
      </c>
      <c r="AD98" s="49">
        <f t="shared" si="14"/>
        <v>72</v>
      </c>
      <c r="AE98" s="49">
        <f t="shared" si="14"/>
        <v>6.5</v>
      </c>
      <c r="AF98" s="49">
        <f t="shared" si="14"/>
        <v>24</v>
      </c>
      <c r="AG98" s="49" t="e">
        <f t="shared" si="14"/>
        <v>#DIV/0!</v>
      </c>
      <c r="AH98" s="49" t="e">
        <f t="shared" si="14"/>
        <v>#DIV/0!</v>
      </c>
      <c r="AI98" s="6"/>
      <c r="AJ98" s="6"/>
      <c r="AK98" s="6"/>
      <c r="AL98" s="6"/>
      <c r="AM98" s="6"/>
      <c r="AN98" s="6"/>
      <c r="AO98" s="6"/>
      <c r="AP98" s="6"/>
      <c r="AQ98" s="6"/>
      <c r="AR98" s="6"/>
    </row>
    <row r="99" spans="1:44" ht="12.75" customHeight="1">
      <c r="A99" s="5" t="s">
        <v>143</v>
      </c>
      <c r="B99" s="49">
        <f t="shared" ref="B99:AH99" si="15">B92/B96</f>
        <v>10.530098831985626</v>
      </c>
      <c r="C99" s="49">
        <f t="shared" si="15"/>
        <v>5.25</v>
      </c>
      <c r="D99" s="49">
        <f t="shared" si="15"/>
        <v>19.999999999999996</v>
      </c>
      <c r="E99" s="49">
        <f t="shared" si="15"/>
        <v>10.833333333333332</v>
      </c>
      <c r="F99" s="49">
        <f t="shared" si="15"/>
        <v>5</v>
      </c>
      <c r="G99" s="49">
        <f t="shared" si="15"/>
        <v>16.5</v>
      </c>
      <c r="H99" s="49">
        <f t="shared" si="15"/>
        <v>35</v>
      </c>
      <c r="I99" s="49" t="e">
        <f t="shared" si="15"/>
        <v>#DIV/0!</v>
      </c>
      <c r="J99" s="49" t="e">
        <f t="shared" si="15"/>
        <v>#DIV/0!</v>
      </c>
      <c r="K99" s="49">
        <f t="shared" si="15"/>
        <v>9.3333333333333339</v>
      </c>
      <c r="L99" s="49">
        <f t="shared" si="15"/>
        <v>11.285714285714286</v>
      </c>
      <c r="M99" s="49">
        <f t="shared" si="15"/>
        <v>10.5</v>
      </c>
      <c r="N99" s="49" t="e">
        <f t="shared" si="15"/>
        <v>#DIV/0!</v>
      </c>
      <c r="O99" s="49">
        <f t="shared" si="15"/>
        <v>7.8571428571428577</v>
      </c>
      <c r="P99" s="49" t="e">
        <f t="shared" si="15"/>
        <v>#DIV/0!</v>
      </c>
      <c r="Q99" s="49" t="e">
        <f t="shared" si="15"/>
        <v>#DIV/0!</v>
      </c>
      <c r="R99" s="49">
        <f t="shared" si="15"/>
        <v>9.3333333333333339</v>
      </c>
      <c r="S99" s="49">
        <f t="shared" si="15"/>
        <v>22.8</v>
      </c>
      <c r="T99" s="49">
        <f t="shared" si="15"/>
        <v>18</v>
      </c>
      <c r="U99" s="49">
        <f t="shared" si="15"/>
        <v>2.5</v>
      </c>
      <c r="V99" s="49">
        <f t="shared" si="15"/>
        <v>11</v>
      </c>
      <c r="W99" s="49">
        <f t="shared" si="15"/>
        <v>1.7647058823529409</v>
      </c>
      <c r="X99" s="49">
        <f t="shared" si="15"/>
        <v>12.666666666666666</v>
      </c>
      <c r="Y99" s="49" t="e">
        <f t="shared" si="15"/>
        <v>#DIV/0!</v>
      </c>
      <c r="Z99" s="49" t="e">
        <f t="shared" si="15"/>
        <v>#DIV/0!</v>
      </c>
      <c r="AA99" s="49">
        <f t="shared" si="15"/>
        <v>12</v>
      </c>
      <c r="AB99" s="49">
        <f t="shared" si="15"/>
        <v>8.6666666666666661</v>
      </c>
      <c r="AC99" s="49">
        <f t="shared" si="15"/>
        <v>11.923076923076923</v>
      </c>
      <c r="AD99" s="49">
        <f t="shared" si="15"/>
        <v>72</v>
      </c>
      <c r="AE99" s="49">
        <f t="shared" si="15"/>
        <v>6.5</v>
      </c>
      <c r="AF99" s="49">
        <f t="shared" si="15"/>
        <v>12</v>
      </c>
      <c r="AG99" s="49" t="e">
        <f t="shared" si="15"/>
        <v>#DIV/0!</v>
      </c>
      <c r="AH99" s="49" t="e">
        <f t="shared" si="15"/>
        <v>#DIV/0!</v>
      </c>
      <c r="AI99" s="6"/>
      <c r="AJ99" s="6"/>
      <c r="AK99" s="6"/>
      <c r="AL99" s="6"/>
      <c r="AM99" s="6"/>
      <c r="AN99" s="6"/>
      <c r="AO99" s="6"/>
      <c r="AP99" s="6"/>
      <c r="AQ99" s="6"/>
      <c r="AR99" s="6"/>
    </row>
    <row r="100" spans="1:44"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6"/>
      <c r="AJ100" s="6"/>
      <c r="AK100" s="6"/>
      <c r="AL100" s="6"/>
      <c r="AM100" s="6"/>
      <c r="AN100" s="6"/>
      <c r="AO100" s="6"/>
      <c r="AP100" s="6"/>
      <c r="AQ100" s="6"/>
      <c r="AR100" s="6"/>
    </row>
    <row r="101" spans="1:44" ht="12.75" customHeight="1">
      <c r="A101" s="38" t="s">
        <v>144</v>
      </c>
      <c r="B101" s="5">
        <f t="shared" ref="B101:AH101" si="16">COUNTIF(B4:B90,"&gt;0")</f>
        <v>45</v>
      </c>
      <c r="C101" s="5">
        <f t="shared" si="16"/>
        <v>11</v>
      </c>
      <c r="D101" s="5">
        <f t="shared" si="16"/>
        <v>12</v>
      </c>
      <c r="E101" s="5">
        <f t="shared" si="16"/>
        <v>8</v>
      </c>
      <c r="F101" s="5">
        <f t="shared" si="16"/>
        <v>7</v>
      </c>
      <c r="G101" s="5">
        <f t="shared" si="16"/>
        <v>15</v>
      </c>
      <c r="H101" s="5">
        <f t="shared" si="16"/>
        <v>5</v>
      </c>
      <c r="I101" s="5">
        <f t="shared" si="16"/>
        <v>0</v>
      </c>
      <c r="J101" s="5">
        <f t="shared" si="16"/>
        <v>0</v>
      </c>
      <c r="K101" s="5">
        <f t="shared" si="16"/>
        <v>12</v>
      </c>
      <c r="L101" s="5">
        <f t="shared" si="16"/>
        <v>22</v>
      </c>
      <c r="M101" s="5">
        <f t="shared" si="16"/>
        <v>11</v>
      </c>
      <c r="N101" s="5">
        <f t="shared" si="16"/>
        <v>0</v>
      </c>
      <c r="O101" s="5">
        <f t="shared" si="16"/>
        <v>5</v>
      </c>
      <c r="P101" s="5">
        <f t="shared" si="16"/>
        <v>0</v>
      </c>
      <c r="Q101" s="5">
        <f t="shared" si="16"/>
        <v>0</v>
      </c>
      <c r="R101" s="5">
        <f t="shared" si="16"/>
        <v>5</v>
      </c>
      <c r="S101" s="5">
        <f t="shared" si="16"/>
        <v>16</v>
      </c>
      <c r="T101" s="5">
        <f t="shared" si="16"/>
        <v>6</v>
      </c>
      <c r="U101" s="5">
        <f t="shared" si="16"/>
        <v>1</v>
      </c>
      <c r="V101" s="5">
        <f t="shared" si="16"/>
        <v>6</v>
      </c>
      <c r="W101" s="5">
        <f t="shared" si="16"/>
        <v>3</v>
      </c>
      <c r="X101" s="5">
        <f t="shared" si="16"/>
        <v>7</v>
      </c>
      <c r="Y101" s="5">
        <f t="shared" si="16"/>
        <v>0</v>
      </c>
      <c r="Z101" s="5">
        <f t="shared" si="16"/>
        <v>0</v>
      </c>
      <c r="AA101" s="5">
        <f t="shared" si="16"/>
        <v>8</v>
      </c>
      <c r="AB101" s="5">
        <f t="shared" si="16"/>
        <v>12</v>
      </c>
      <c r="AC101" s="5">
        <f t="shared" si="16"/>
        <v>10</v>
      </c>
      <c r="AD101" s="5">
        <f t="shared" si="16"/>
        <v>7</v>
      </c>
      <c r="AE101" s="5">
        <f t="shared" si="16"/>
        <v>8</v>
      </c>
      <c r="AF101" s="5">
        <f t="shared" si="16"/>
        <v>9</v>
      </c>
      <c r="AG101" s="5">
        <f t="shared" si="16"/>
        <v>0</v>
      </c>
      <c r="AH101" s="5">
        <f t="shared" si="16"/>
        <v>0</v>
      </c>
      <c r="AI101" s="6"/>
      <c r="AJ101" s="6"/>
      <c r="AK101" s="6"/>
      <c r="AL101" s="6"/>
      <c r="AM101" s="6"/>
      <c r="AN101" s="6"/>
      <c r="AO101" s="6"/>
      <c r="AP101" s="6"/>
      <c r="AQ101" s="6"/>
      <c r="AR101" s="6"/>
    </row>
    <row r="102" spans="1:44" ht="12.75" customHeight="1">
      <c r="A102" s="38" t="s">
        <v>145</v>
      </c>
      <c r="B102" s="5">
        <f t="shared" ref="B102:AH102" si="17">COUNTIF(B10,"&gt;0")+COUNTIF(B25,"&gt;0")+COUNTIF(B35,"&gt;0")+COUNTIF(B39,"&gt;0")+COUNTIF(B45,"&gt;0")+COUNTIF(B50,"&gt;0")+COUNTIF(B73,"&gt;0")+COUNTIF(B90,"&gt;0")</f>
        <v>6</v>
      </c>
      <c r="C102" s="5">
        <f t="shared" si="17"/>
        <v>0</v>
      </c>
      <c r="D102" s="5">
        <f t="shared" si="17"/>
        <v>1</v>
      </c>
      <c r="E102" s="5">
        <f t="shared" si="17"/>
        <v>1</v>
      </c>
      <c r="F102" s="5">
        <f t="shared" si="17"/>
        <v>1</v>
      </c>
      <c r="G102" s="5">
        <f t="shared" si="17"/>
        <v>3</v>
      </c>
      <c r="H102" s="5">
        <f t="shared" si="17"/>
        <v>1</v>
      </c>
      <c r="I102" s="5">
        <f t="shared" si="17"/>
        <v>0</v>
      </c>
      <c r="J102" s="5">
        <f t="shared" si="17"/>
        <v>0</v>
      </c>
      <c r="K102" s="5">
        <f t="shared" si="17"/>
        <v>1</v>
      </c>
      <c r="L102" s="5">
        <f t="shared" si="17"/>
        <v>4</v>
      </c>
      <c r="M102" s="5">
        <f t="shared" si="17"/>
        <v>2</v>
      </c>
      <c r="N102" s="5">
        <f t="shared" si="17"/>
        <v>0</v>
      </c>
      <c r="O102" s="5">
        <f t="shared" si="17"/>
        <v>1</v>
      </c>
      <c r="P102" s="5">
        <f t="shared" si="17"/>
        <v>0</v>
      </c>
      <c r="Q102" s="5">
        <f t="shared" si="17"/>
        <v>0</v>
      </c>
      <c r="R102" s="5">
        <f t="shared" si="17"/>
        <v>1</v>
      </c>
      <c r="S102" s="5">
        <f t="shared" si="17"/>
        <v>0</v>
      </c>
      <c r="T102" s="5">
        <f t="shared" si="17"/>
        <v>0</v>
      </c>
      <c r="U102" s="5">
        <f t="shared" si="17"/>
        <v>0</v>
      </c>
      <c r="V102" s="5">
        <f t="shared" si="17"/>
        <v>1</v>
      </c>
      <c r="W102" s="5">
        <f t="shared" si="17"/>
        <v>0</v>
      </c>
      <c r="X102" s="5">
        <f t="shared" si="17"/>
        <v>0</v>
      </c>
      <c r="Y102" s="5">
        <f t="shared" si="17"/>
        <v>0</v>
      </c>
      <c r="Z102" s="5">
        <f t="shared" si="17"/>
        <v>0</v>
      </c>
      <c r="AA102" s="5">
        <f t="shared" si="17"/>
        <v>0</v>
      </c>
      <c r="AB102" s="5">
        <f t="shared" si="17"/>
        <v>0</v>
      </c>
      <c r="AC102" s="5">
        <f t="shared" si="17"/>
        <v>0</v>
      </c>
      <c r="AD102" s="5">
        <f t="shared" si="17"/>
        <v>0</v>
      </c>
      <c r="AE102" s="5">
        <f t="shared" si="17"/>
        <v>0</v>
      </c>
      <c r="AF102" s="5">
        <f t="shared" si="17"/>
        <v>1</v>
      </c>
      <c r="AG102" s="5">
        <f t="shared" si="17"/>
        <v>0</v>
      </c>
      <c r="AH102" s="5">
        <f t="shared" si="17"/>
        <v>0</v>
      </c>
      <c r="AI102" s="6"/>
      <c r="AJ102" s="6"/>
      <c r="AK102" s="6"/>
      <c r="AL102" s="6"/>
      <c r="AM102" s="6"/>
      <c r="AN102" s="6"/>
      <c r="AO102" s="6"/>
      <c r="AP102" s="6"/>
      <c r="AQ102" s="6"/>
      <c r="AR102" s="6"/>
    </row>
    <row r="103" spans="1:44" ht="12.75" customHeight="1">
      <c r="A103" s="38" t="s">
        <v>146</v>
      </c>
      <c r="B103" s="5">
        <f t="shared" ref="B103:AH103" si="18">B101-B102</f>
        <v>39</v>
      </c>
      <c r="C103" s="5">
        <f t="shared" si="18"/>
        <v>11</v>
      </c>
      <c r="D103" s="5">
        <f t="shared" si="18"/>
        <v>11</v>
      </c>
      <c r="E103" s="5">
        <f t="shared" si="18"/>
        <v>7</v>
      </c>
      <c r="F103" s="5">
        <f t="shared" si="18"/>
        <v>6</v>
      </c>
      <c r="G103" s="5">
        <f t="shared" si="18"/>
        <v>12</v>
      </c>
      <c r="H103" s="5">
        <f t="shared" si="18"/>
        <v>4</v>
      </c>
      <c r="I103" s="5">
        <f t="shared" si="18"/>
        <v>0</v>
      </c>
      <c r="J103" s="5">
        <f t="shared" si="18"/>
        <v>0</v>
      </c>
      <c r="K103" s="5">
        <f t="shared" si="18"/>
        <v>11</v>
      </c>
      <c r="L103" s="5">
        <f t="shared" si="18"/>
        <v>18</v>
      </c>
      <c r="M103" s="5">
        <f t="shared" si="18"/>
        <v>9</v>
      </c>
      <c r="N103" s="5">
        <f t="shared" si="18"/>
        <v>0</v>
      </c>
      <c r="O103" s="5">
        <f t="shared" si="18"/>
        <v>4</v>
      </c>
      <c r="P103" s="5">
        <f t="shared" si="18"/>
        <v>0</v>
      </c>
      <c r="Q103" s="5">
        <f t="shared" si="18"/>
        <v>0</v>
      </c>
      <c r="R103" s="5">
        <f t="shared" si="18"/>
        <v>4</v>
      </c>
      <c r="S103" s="5">
        <f t="shared" si="18"/>
        <v>16</v>
      </c>
      <c r="T103" s="5">
        <f t="shared" si="18"/>
        <v>6</v>
      </c>
      <c r="U103" s="5">
        <f t="shared" si="18"/>
        <v>1</v>
      </c>
      <c r="V103" s="5">
        <f t="shared" si="18"/>
        <v>5</v>
      </c>
      <c r="W103" s="5">
        <f t="shared" si="18"/>
        <v>3</v>
      </c>
      <c r="X103" s="5">
        <f t="shared" si="18"/>
        <v>7</v>
      </c>
      <c r="Y103" s="5">
        <f t="shared" si="18"/>
        <v>0</v>
      </c>
      <c r="Z103" s="5">
        <f t="shared" si="18"/>
        <v>0</v>
      </c>
      <c r="AA103" s="5">
        <f t="shared" si="18"/>
        <v>8</v>
      </c>
      <c r="AB103" s="5">
        <f t="shared" si="18"/>
        <v>12</v>
      </c>
      <c r="AC103" s="5">
        <f t="shared" si="18"/>
        <v>10</v>
      </c>
      <c r="AD103" s="5">
        <f t="shared" si="18"/>
        <v>7</v>
      </c>
      <c r="AE103" s="5">
        <f t="shared" si="18"/>
        <v>8</v>
      </c>
      <c r="AF103" s="5">
        <f t="shared" si="18"/>
        <v>8</v>
      </c>
      <c r="AG103" s="5">
        <f t="shared" si="18"/>
        <v>0</v>
      </c>
      <c r="AH103" s="5">
        <f t="shared" si="18"/>
        <v>0</v>
      </c>
      <c r="AI103" s="6"/>
      <c r="AJ103" s="6"/>
      <c r="AK103" s="6"/>
      <c r="AL103" s="6"/>
      <c r="AM103" s="6"/>
      <c r="AN103" s="6"/>
      <c r="AO103" s="6"/>
      <c r="AP103" s="6"/>
      <c r="AQ103" s="6"/>
      <c r="AR103" s="6"/>
    </row>
    <row r="104" spans="1:4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6"/>
      <c r="AJ104" s="6"/>
      <c r="AK104" s="6"/>
      <c r="AL104" s="6"/>
      <c r="AM104" s="6"/>
      <c r="AN104" s="6"/>
      <c r="AO104" s="6"/>
      <c r="AP104" s="6"/>
      <c r="AQ104" s="6"/>
      <c r="AR104" s="6"/>
    </row>
    <row r="105" spans="1:44" ht="12.75" customHeight="1">
      <c r="A105" s="5" t="s">
        <v>147</v>
      </c>
      <c r="B105" s="49">
        <f t="shared" ref="B105:AH105" si="19">B101/B95</f>
        <v>1.9607843137254903</v>
      </c>
      <c r="C105" s="49">
        <f t="shared" si="19"/>
        <v>5.5</v>
      </c>
      <c r="D105" s="49">
        <f t="shared" si="19"/>
        <v>19.999999999999996</v>
      </c>
      <c r="E105" s="49">
        <f t="shared" si="19"/>
        <v>26.666666666666664</v>
      </c>
      <c r="F105" s="49">
        <f t="shared" si="19"/>
        <v>4.666666666666667</v>
      </c>
      <c r="G105" s="49">
        <f t="shared" si="19"/>
        <v>15</v>
      </c>
      <c r="H105" s="49">
        <f t="shared" si="19"/>
        <v>12.5</v>
      </c>
      <c r="I105" s="49" t="e">
        <f t="shared" si="19"/>
        <v>#DIV/0!</v>
      </c>
      <c r="J105" s="49" t="e">
        <f t="shared" si="19"/>
        <v>#DIV/0!</v>
      </c>
      <c r="K105" s="49">
        <f t="shared" si="19"/>
        <v>24</v>
      </c>
      <c r="L105" s="49">
        <f t="shared" si="19"/>
        <v>12.571428571428571</v>
      </c>
      <c r="M105" s="49">
        <f t="shared" si="19"/>
        <v>11</v>
      </c>
      <c r="N105" s="49" t="e">
        <f t="shared" si="19"/>
        <v>#DIV/0!</v>
      </c>
      <c r="O105" s="49">
        <f t="shared" si="19"/>
        <v>7.1428571428571432</v>
      </c>
      <c r="P105" s="49" t="e">
        <f t="shared" si="19"/>
        <v>#DIV/0!</v>
      </c>
      <c r="Q105" s="49" t="e">
        <f t="shared" si="19"/>
        <v>#DIV/0!</v>
      </c>
      <c r="R105" s="49">
        <f t="shared" si="19"/>
        <v>6.666666666666667</v>
      </c>
      <c r="S105" s="49">
        <f t="shared" si="19"/>
        <v>12.8</v>
      </c>
      <c r="T105" s="49">
        <f t="shared" si="19"/>
        <v>24</v>
      </c>
      <c r="U105" s="49">
        <f t="shared" si="19"/>
        <v>5</v>
      </c>
      <c r="V105" s="49">
        <f t="shared" si="19"/>
        <v>6</v>
      </c>
      <c r="W105" s="49">
        <f t="shared" si="19"/>
        <v>1.7647058823529409</v>
      </c>
      <c r="X105" s="49">
        <f t="shared" si="19"/>
        <v>9.3333333333333339</v>
      </c>
      <c r="Y105" s="49" t="e">
        <f t="shared" si="19"/>
        <v>#DIV/0!</v>
      </c>
      <c r="Z105" s="49" t="e">
        <f t="shared" si="19"/>
        <v>#DIV/0!</v>
      </c>
      <c r="AA105" s="49">
        <f t="shared" si="19"/>
        <v>6.4</v>
      </c>
      <c r="AB105" s="49">
        <f t="shared" si="19"/>
        <v>8</v>
      </c>
      <c r="AC105" s="49">
        <f t="shared" si="19"/>
        <v>7.6923076923076916</v>
      </c>
      <c r="AD105" s="49">
        <f t="shared" si="19"/>
        <v>14</v>
      </c>
      <c r="AE105" s="49">
        <f t="shared" si="19"/>
        <v>4</v>
      </c>
      <c r="AF105" s="49">
        <f t="shared" si="19"/>
        <v>12</v>
      </c>
      <c r="AG105" s="49" t="e">
        <f t="shared" si="19"/>
        <v>#DIV/0!</v>
      </c>
      <c r="AH105" s="49" t="e">
        <f t="shared" si="19"/>
        <v>#DIV/0!</v>
      </c>
      <c r="AI105" s="6"/>
      <c r="AJ105" s="6"/>
      <c r="AK105" s="6"/>
      <c r="AL105" s="6"/>
      <c r="AM105" s="6"/>
      <c r="AN105" s="6"/>
      <c r="AO105" s="6"/>
      <c r="AP105" s="6"/>
      <c r="AQ105" s="6"/>
      <c r="AR105" s="6"/>
    </row>
    <row r="106" spans="1:44" ht="12.75" customHeight="1">
      <c r="A106" s="5" t="s">
        <v>148</v>
      </c>
      <c r="B106" s="49">
        <f t="shared" ref="B106:AH106" si="20">B101/B96</f>
        <v>0.80862533692722383</v>
      </c>
      <c r="C106" s="49">
        <f t="shared" si="20"/>
        <v>1.375</v>
      </c>
      <c r="D106" s="49">
        <f t="shared" si="20"/>
        <v>9.9999999999999982</v>
      </c>
      <c r="E106" s="49">
        <f t="shared" si="20"/>
        <v>6.6666666666666661</v>
      </c>
      <c r="F106" s="49">
        <f t="shared" si="20"/>
        <v>2.3333333333333335</v>
      </c>
      <c r="G106" s="49">
        <f t="shared" si="20"/>
        <v>7.5</v>
      </c>
      <c r="H106" s="49">
        <f t="shared" si="20"/>
        <v>12.5</v>
      </c>
      <c r="I106" s="49" t="e">
        <f t="shared" si="20"/>
        <v>#DIV/0!</v>
      </c>
      <c r="J106" s="49" t="e">
        <f t="shared" si="20"/>
        <v>#DIV/0!</v>
      </c>
      <c r="K106" s="49">
        <f t="shared" si="20"/>
        <v>4</v>
      </c>
      <c r="L106" s="49">
        <f t="shared" si="20"/>
        <v>3.1428571428571428</v>
      </c>
      <c r="M106" s="49">
        <f t="shared" si="20"/>
        <v>2.75</v>
      </c>
      <c r="N106" s="49" t="e">
        <f t="shared" si="20"/>
        <v>#DIV/0!</v>
      </c>
      <c r="O106" s="49">
        <f t="shared" si="20"/>
        <v>1.7857142857142858</v>
      </c>
      <c r="P106" s="49" t="e">
        <f t="shared" si="20"/>
        <v>#DIV/0!</v>
      </c>
      <c r="Q106" s="49" t="e">
        <f t="shared" si="20"/>
        <v>#DIV/0!</v>
      </c>
      <c r="R106" s="49">
        <f t="shared" si="20"/>
        <v>6.666666666666667</v>
      </c>
      <c r="S106" s="49">
        <f t="shared" si="20"/>
        <v>6.4</v>
      </c>
      <c r="T106" s="49">
        <f t="shared" si="20"/>
        <v>6</v>
      </c>
      <c r="U106" s="49">
        <f t="shared" si="20"/>
        <v>1.25</v>
      </c>
      <c r="V106" s="49">
        <f t="shared" si="20"/>
        <v>6</v>
      </c>
      <c r="W106" s="49">
        <f t="shared" si="20"/>
        <v>0.88235294117647045</v>
      </c>
      <c r="X106" s="49">
        <f t="shared" si="20"/>
        <v>4.666666666666667</v>
      </c>
      <c r="Y106" s="49" t="e">
        <f t="shared" si="20"/>
        <v>#DIV/0!</v>
      </c>
      <c r="Z106" s="49" t="e">
        <f t="shared" si="20"/>
        <v>#DIV/0!</v>
      </c>
      <c r="AA106" s="49">
        <f t="shared" si="20"/>
        <v>3.2</v>
      </c>
      <c r="AB106" s="49">
        <f t="shared" si="20"/>
        <v>4</v>
      </c>
      <c r="AC106" s="49">
        <f t="shared" si="20"/>
        <v>3.8461538461538458</v>
      </c>
      <c r="AD106" s="49">
        <f t="shared" si="20"/>
        <v>14</v>
      </c>
      <c r="AE106" s="49">
        <f t="shared" si="20"/>
        <v>4</v>
      </c>
      <c r="AF106" s="49">
        <f t="shared" si="20"/>
        <v>6</v>
      </c>
      <c r="AG106" s="49" t="e">
        <f t="shared" si="20"/>
        <v>#DIV/0!</v>
      </c>
      <c r="AH106" s="49" t="e">
        <f t="shared" si="20"/>
        <v>#DIV/0!</v>
      </c>
      <c r="AI106" s="6"/>
      <c r="AJ106" s="6"/>
      <c r="AK106" s="6"/>
      <c r="AL106" s="6"/>
      <c r="AM106" s="6"/>
      <c r="AN106" s="6"/>
      <c r="AO106" s="6"/>
      <c r="AP106" s="6"/>
      <c r="AQ106" s="6"/>
      <c r="AR106" s="6"/>
    </row>
    <row r="107" spans="1:44" ht="12.75" customHeight="1">
      <c r="A107" s="51" t="s">
        <v>149</v>
      </c>
      <c r="B107" s="51"/>
      <c r="C107" s="38" t="s">
        <v>217</v>
      </c>
      <c r="D107" s="38" t="s">
        <v>218</v>
      </c>
      <c r="E107" s="38" t="s">
        <v>219</v>
      </c>
      <c r="F107" s="38" t="s">
        <v>220</v>
      </c>
      <c r="G107" s="38" t="s">
        <v>221</v>
      </c>
      <c r="H107" s="38" t="s">
        <v>222</v>
      </c>
      <c r="I107" s="54"/>
      <c r="J107" s="38"/>
      <c r="K107" s="38" t="s">
        <v>223</v>
      </c>
      <c r="L107" s="38" t="s">
        <v>224</v>
      </c>
      <c r="M107" s="38" t="s">
        <v>225</v>
      </c>
      <c r="N107" s="38"/>
      <c r="O107" s="38" t="s">
        <v>226</v>
      </c>
      <c r="P107" s="38"/>
      <c r="Q107" s="38"/>
      <c r="R107" s="38" t="s">
        <v>227</v>
      </c>
      <c r="S107" s="38" t="s">
        <v>228</v>
      </c>
      <c r="T107" s="38" t="s">
        <v>229</v>
      </c>
      <c r="U107" s="38" t="s">
        <v>230</v>
      </c>
      <c r="V107" s="38" t="s">
        <v>231</v>
      </c>
      <c r="W107" s="38" t="s">
        <v>232</v>
      </c>
      <c r="X107" s="38" t="s">
        <v>233</v>
      </c>
      <c r="Y107" s="38"/>
      <c r="Z107" s="38"/>
      <c r="AA107" s="38" t="s">
        <v>234</v>
      </c>
      <c r="AB107" s="38" t="s">
        <v>235</v>
      </c>
      <c r="AC107" s="38" t="s">
        <v>236</v>
      </c>
      <c r="AD107" s="38" t="s">
        <v>237</v>
      </c>
      <c r="AE107" s="38"/>
      <c r="AF107" s="38" t="s">
        <v>238</v>
      </c>
      <c r="AG107" s="38"/>
      <c r="AH107" s="38"/>
      <c r="AI107" s="6"/>
      <c r="AJ107" s="6"/>
      <c r="AK107" s="6"/>
      <c r="AL107" s="6"/>
      <c r="AM107" s="6"/>
      <c r="AN107" s="6"/>
      <c r="AO107" s="6"/>
      <c r="AP107" s="6"/>
      <c r="AQ107" s="6"/>
      <c r="AR107" s="6"/>
    </row>
    <row r="108" spans="1:44" ht="12.75" customHeight="1">
      <c r="A108" s="7"/>
      <c r="B108" s="7"/>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6"/>
      <c r="AJ108" s="6"/>
      <c r="AK108" s="6"/>
      <c r="AL108" s="6"/>
      <c r="AM108" s="6"/>
      <c r="AN108" s="6"/>
      <c r="AO108" s="6"/>
      <c r="AP108" s="6"/>
      <c r="AQ108" s="6"/>
      <c r="AR108" s="6"/>
    </row>
    <row r="109" spans="1:44" ht="12.75" customHeight="1">
      <c r="A109" s="5" t="s">
        <v>167</v>
      </c>
      <c r="B109" s="5">
        <f t="shared" ref="B109:B112" si="21">SUM(C109:AH109)</f>
        <v>18.650000000000002</v>
      </c>
      <c r="C109" s="5">
        <v>1.5</v>
      </c>
      <c r="D109" s="5">
        <v>0.4</v>
      </c>
      <c r="E109" s="5">
        <v>0.30000000000000004</v>
      </c>
      <c r="F109" s="5">
        <v>1</v>
      </c>
      <c r="G109" s="5"/>
      <c r="H109" s="5">
        <v>0.4</v>
      </c>
      <c r="I109" s="5"/>
      <c r="J109" s="5"/>
      <c r="K109" s="5">
        <v>0.5</v>
      </c>
      <c r="L109" s="5">
        <v>1</v>
      </c>
      <c r="M109" s="5">
        <v>1</v>
      </c>
      <c r="N109" s="5"/>
      <c r="O109" s="5"/>
      <c r="P109" s="5"/>
      <c r="Q109" s="5"/>
      <c r="R109" s="5">
        <v>0.75</v>
      </c>
      <c r="S109" s="5">
        <v>0.5</v>
      </c>
      <c r="T109" s="5">
        <v>0.5</v>
      </c>
      <c r="U109" s="5">
        <v>0.2</v>
      </c>
      <c r="V109" s="5">
        <v>1.5</v>
      </c>
      <c r="W109" s="5">
        <v>2</v>
      </c>
      <c r="X109" s="5">
        <v>0.5</v>
      </c>
      <c r="Y109" s="5"/>
      <c r="Z109" s="5"/>
      <c r="AA109" s="5">
        <v>1.3</v>
      </c>
      <c r="AB109" s="5">
        <v>2.5</v>
      </c>
      <c r="AC109" s="5">
        <v>0.5</v>
      </c>
      <c r="AD109" s="5">
        <v>0.30000000000000004</v>
      </c>
      <c r="AE109" s="5">
        <v>0.5</v>
      </c>
      <c r="AF109" s="5">
        <v>1.5</v>
      </c>
      <c r="AG109" s="5"/>
      <c r="AH109" s="5"/>
      <c r="AI109" s="6"/>
      <c r="AJ109" s="6"/>
      <c r="AK109" s="6"/>
      <c r="AL109" s="6"/>
      <c r="AM109" s="6"/>
      <c r="AN109" s="6"/>
      <c r="AO109" s="6"/>
      <c r="AP109" s="6"/>
      <c r="AQ109" s="6"/>
      <c r="AR109" s="6"/>
    </row>
    <row r="110" spans="1:44" ht="12.75" customHeight="1">
      <c r="A110" s="5" t="s">
        <v>169</v>
      </c>
      <c r="B110" s="5">
        <f t="shared" si="21"/>
        <v>63</v>
      </c>
      <c r="C110" s="5"/>
      <c r="D110" s="5">
        <v>2</v>
      </c>
      <c r="E110" s="5">
        <v>1</v>
      </c>
      <c r="F110" s="5"/>
      <c r="G110" s="5"/>
      <c r="H110" s="5">
        <v>1</v>
      </c>
      <c r="I110" s="5"/>
      <c r="J110" s="5"/>
      <c r="K110" s="5"/>
      <c r="L110" s="5"/>
      <c r="M110" s="5"/>
      <c r="N110" s="5"/>
      <c r="O110" s="5"/>
      <c r="P110" s="5"/>
      <c r="Q110" s="5"/>
      <c r="R110" s="5">
        <v>3</v>
      </c>
      <c r="S110" s="5"/>
      <c r="T110" s="5"/>
      <c r="U110" s="5"/>
      <c r="V110" s="5"/>
      <c r="W110" s="5"/>
      <c r="X110" s="5"/>
      <c r="Y110" s="5"/>
      <c r="Z110" s="5"/>
      <c r="AA110" s="5">
        <v>1</v>
      </c>
      <c r="AB110" s="5"/>
      <c r="AC110" s="5"/>
      <c r="AD110" s="5"/>
      <c r="AE110" s="5"/>
      <c r="AF110" s="5"/>
      <c r="AG110" s="5">
        <v>55</v>
      </c>
      <c r="AH110" s="5"/>
      <c r="AI110" s="6"/>
      <c r="AJ110" s="6"/>
      <c r="AK110" s="6"/>
      <c r="AL110" s="6"/>
      <c r="AM110" s="6"/>
      <c r="AN110" s="6"/>
      <c r="AO110" s="6"/>
      <c r="AP110" s="6"/>
      <c r="AQ110" s="6"/>
      <c r="AR110" s="6"/>
    </row>
    <row r="111" spans="1:44" ht="12.75" customHeight="1">
      <c r="A111" s="5" t="s">
        <v>171</v>
      </c>
      <c r="B111" s="5">
        <f t="shared" si="21"/>
        <v>9.5</v>
      </c>
      <c r="C111" s="5"/>
      <c r="D111" s="5"/>
      <c r="E111" s="5"/>
      <c r="F111" s="5"/>
      <c r="G111" s="5">
        <v>1.5</v>
      </c>
      <c r="H111" s="5"/>
      <c r="I111" s="5"/>
      <c r="J111" s="5"/>
      <c r="K111" s="5"/>
      <c r="L111" s="5">
        <v>3</v>
      </c>
      <c r="M111" s="5">
        <v>1</v>
      </c>
      <c r="N111" s="5"/>
      <c r="O111" s="5">
        <v>2</v>
      </c>
      <c r="P111" s="5"/>
      <c r="Q111" s="5"/>
      <c r="R111" s="5"/>
      <c r="S111" s="5">
        <v>2</v>
      </c>
      <c r="T111" s="5"/>
      <c r="U111" s="5"/>
      <c r="V111" s="5"/>
      <c r="W111" s="5"/>
      <c r="X111" s="5"/>
      <c r="Y111" s="5"/>
      <c r="Z111" s="5"/>
      <c r="AA111" s="5"/>
      <c r="AB111" s="5"/>
      <c r="AC111" s="5"/>
      <c r="AD111" s="5"/>
      <c r="AE111" s="5"/>
      <c r="AF111" s="5"/>
      <c r="AG111" s="5"/>
      <c r="AH111" s="5"/>
      <c r="AI111" s="6"/>
      <c r="AJ111" s="6"/>
      <c r="AK111" s="6"/>
      <c r="AL111" s="6"/>
      <c r="AM111" s="6"/>
      <c r="AN111" s="6"/>
      <c r="AO111" s="6"/>
      <c r="AP111" s="6"/>
      <c r="AQ111" s="6"/>
      <c r="AR111" s="6"/>
    </row>
    <row r="112" spans="1:44" ht="12.75" customHeight="1">
      <c r="A112" s="5" t="s">
        <v>174</v>
      </c>
      <c r="B112" s="5">
        <f t="shared" si="21"/>
        <v>0</v>
      </c>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6"/>
      <c r="AJ112" s="6"/>
      <c r="AK112" s="6"/>
      <c r="AL112" s="6"/>
      <c r="AM112" s="6"/>
      <c r="AN112" s="6"/>
      <c r="AO112" s="6"/>
      <c r="AP112" s="6"/>
      <c r="AQ112" s="6"/>
      <c r="AR112" s="6"/>
    </row>
    <row r="113" spans="1:44" ht="12.75" customHeight="1">
      <c r="A113" s="38" t="s">
        <v>181</v>
      </c>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6"/>
      <c r="AJ113" s="6"/>
      <c r="AK113" s="6"/>
      <c r="AL113" s="6"/>
      <c r="AM113" s="6"/>
      <c r="AN113" s="6"/>
      <c r="AO113" s="6"/>
      <c r="AP113" s="6"/>
      <c r="AQ113" s="6"/>
      <c r="AR113" s="6"/>
    </row>
    <row r="114" spans="1:4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6"/>
      <c r="AJ114" s="6"/>
      <c r="AK114" s="6"/>
      <c r="AL114" s="6"/>
      <c r="AM114" s="6"/>
      <c r="AN114" s="6"/>
      <c r="AO114" s="6"/>
      <c r="AP114" s="6"/>
      <c r="AQ114" s="6"/>
      <c r="AR114" s="6"/>
    </row>
    <row r="115" spans="1:44" ht="12.75" customHeight="1">
      <c r="A115" s="38" t="s">
        <v>197</v>
      </c>
      <c r="B115" s="38"/>
      <c r="C115" s="38" t="s">
        <v>239</v>
      </c>
      <c r="D115" s="38" t="s">
        <v>240</v>
      </c>
      <c r="E115" s="38" t="s">
        <v>241</v>
      </c>
      <c r="F115" s="38" t="s">
        <v>242</v>
      </c>
      <c r="G115" s="38" t="s">
        <v>243</v>
      </c>
      <c r="H115" s="38" t="s">
        <v>200</v>
      </c>
      <c r="I115" s="38"/>
      <c r="J115" s="38"/>
      <c r="K115" s="38" t="s">
        <v>244</v>
      </c>
      <c r="L115" s="38" t="s">
        <v>245</v>
      </c>
      <c r="M115" s="38" t="s">
        <v>246</v>
      </c>
      <c r="N115" s="38"/>
      <c r="O115" s="38" t="s">
        <v>247</v>
      </c>
      <c r="P115" s="38"/>
      <c r="Q115" s="38"/>
      <c r="R115" s="38" t="s">
        <v>248</v>
      </c>
      <c r="S115" s="38" t="s">
        <v>249</v>
      </c>
      <c r="T115" s="38" t="s">
        <v>250</v>
      </c>
      <c r="U115" s="38" t="s">
        <v>250</v>
      </c>
      <c r="V115" s="38" t="s">
        <v>248</v>
      </c>
      <c r="W115" s="38" t="s">
        <v>251</v>
      </c>
      <c r="X115" s="38" t="s">
        <v>252</v>
      </c>
      <c r="Y115" s="38"/>
      <c r="Z115" s="38"/>
      <c r="AA115" s="38"/>
      <c r="AB115" s="38" t="s">
        <v>252</v>
      </c>
      <c r="AC115" s="38" t="s">
        <v>252</v>
      </c>
      <c r="AD115" s="38" t="s">
        <v>253</v>
      </c>
      <c r="AE115" s="38" t="s">
        <v>209</v>
      </c>
      <c r="AF115" s="38" t="s">
        <v>254</v>
      </c>
      <c r="AG115" s="38"/>
      <c r="AH115" s="38"/>
      <c r="AI115" s="6"/>
      <c r="AJ115" s="6"/>
      <c r="AK115" s="6"/>
      <c r="AL115" s="6"/>
      <c r="AM115" s="6"/>
      <c r="AN115" s="6"/>
      <c r="AO115" s="6"/>
      <c r="AP115" s="6"/>
      <c r="AQ115" s="6"/>
      <c r="AR115" s="6"/>
    </row>
    <row r="116" spans="1:44" ht="12.75" customHeight="1">
      <c r="A116" s="38" t="s">
        <v>210</v>
      </c>
      <c r="B116" s="38"/>
      <c r="C116" s="38"/>
      <c r="D116" s="38" t="s">
        <v>255</v>
      </c>
      <c r="E116" s="38"/>
      <c r="F116" s="38" t="s">
        <v>256</v>
      </c>
      <c r="G116" s="38" t="s">
        <v>257</v>
      </c>
      <c r="H116" s="38" t="s">
        <v>258</v>
      </c>
      <c r="I116" s="38"/>
      <c r="J116" s="38"/>
      <c r="K116" s="38"/>
      <c r="L116" s="38"/>
      <c r="M116" s="38"/>
      <c r="N116" s="38"/>
      <c r="O116" s="38"/>
      <c r="P116" s="38"/>
      <c r="Q116" s="38"/>
      <c r="R116" s="38" t="s">
        <v>259</v>
      </c>
      <c r="S116" s="38"/>
      <c r="T116" s="38"/>
      <c r="U116" s="38"/>
      <c r="V116" s="38" t="s">
        <v>260</v>
      </c>
      <c r="W116" s="38"/>
      <c r="X116" s="38"/>
      <c r="Y116" s="38"/>
      <c r="Z116" s="38"/>
      <c r="AA116" s="5"/>
      <c r="AB116" s="38"/>
      <c r="AC116" s="38"/>
      <c r="AD116" s="38"/>
      <c r="AE116" s="38"/>
      <c r="AF116" s="38"/>
      <c r="AG116" s="38"/>
      <c r="AH116" s="38"/>
      <c r="AI116" s="6"/>
      <c r="AJ116" s="6"/>
      <c r="AK116" s="6"/>
      <c r="AL116" s="6"/>
      <c r="AM116" s="6"/>
      <c r="AN116" s="6"/>
      <c r="AO116" s="6"/>
      <c r="AP116" s="6"/>
      <c r="AQ116" s="6"/>
      <c r="AR116" s="6"/>
    </row>
    <row r="117" spans="1:44"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6"/>
      <c r="AJ117" s="6"/>
      <c r="AK117" s="6"/>
      <c r="AL117" s="6"/>
      <c r="AM117" s="6"/>
      <c r="AN117" s="6"/>
      <c r="AO117" s="6"/>
      <c r="AP117" s="6"/>
      <c r="AQ117" s="6"/>
      <c r="AR117" s="6"/>
    </row>
    <row r="118" spans="1:44" ht="12.75">
      <c r="A118" s="38" t="s">
        <v>181</v>
      </c>
      <c r="B118" s="5"/>
      <c r="C118" s="82"/>
      <c r="D118" s="83"/>
      <c r="E118" s="83"/>
      <c r="F118" s="83"/>
      <c r="G118" s="83"/>
      <c r="H118" s="83"/>
      <c r="I118" s="83"/>
      <c r="J118" s="83"/>
      <c r="K118" s="83"/>
      <c r="L118" s="83"/>
      <c r="M118" s="83"/>
      <c r="N118" s="5"/>
      <c r="O118" s="5"/>
      <c r="P118" s="5"/>
      <c r="Q118" s="5"/>
      <c r="R118" s="5"/>
      <c r="S118" s="5"/>
      <c r="T118" s="5"/>
      <c r="U118" s="5"/>
      <c r="V118" s="5"/>
      <c r="W118" s="5"/>
      <c r="X118" s="5"/>
      <c r="Y118" s="5"/>
      <c r="Z118" s="5"/>
      <c r="AA118" s="5"/>
      <c r="AB118" s="5"/>
      <c r="AC118" s="5"/>
      <c r="AD118" s="5"/>
      <c r="AE118" s="5"/>
      <c r="AF118" s="5"/>
      <c r="AG118" s="5"/>
      <c r="AH118" s="5"/>
      <c r="AI118" s="6"/>
      <c r="AJ118" s="6"/>
      <c r="AK118" s="6"/>
      <c r="AL118" s="6"/>
      <c r="AM118" s="6"/>
      <c r="AN118" s="6"/>
      <c r="AO118" s="6"/>
      <c r="AP118" s="6"/>
      <c r="AQ118" s="6"/>
      <c r="AR118" s="6"/>
    </row>
    <row r="119" spans="1:44" ht="12.75" customHeight="1">
      <c r="A119" s="5"/>
      <c r="B119" s="5"/>
      <c r="C119" s="38"/>
      <c r="D119" s="38"/>
      <c r="E119" s="38"/>
      <c r="F119" s="38"/>
      <c r="G119" s="38"/>
      <c r="H119" s="38"/>
      <c r="I119" s="38"/>
      <c r="J119" s="38"/>
      <c r="K119" s="38"/>
      <c r="L119" s="38"/>
      <c r="M119" s="38"/>
      <c r="N119" s="5"/>
      <c r="O119" s="5"/>
      <c r="P119" s="5"/>
      <c r="Q119" s="5"/>
      <c r="R119" s="5"/>
      <c r="S119" s="5"/>
      <c r="T119" s="5"/>
      <c r="U119" s="5"/>
      <c r="V119" s="5"/>
      <c r="W119" s="5"/>
      <c r="X119" s="5"/>
      <c r="Y119" s="5"/>
      <c r="Z119" s="5"/>
      <c r="AA119" s="5"/>
      <c r="AB119" s="5"/>
      <c r="AC119" s="5"/>
      <c r="AD119" s="5"/>
      <c r="AE119" s="5"/>
      <c r="AF119" s="5"/>
      <c r="AG119" s="5"/>
      <c r="AH119" s="5"/>
      <c r="AI119" s="6"/>
      <c r="AJ119" s="6"/>
      <c r="AK119" s="6"/>
      <c r="AL119" s="6"/>
      <c r="AM119" s="6"/>
      <c r="AN119" s="6"/>
      <c r="AO119" s="6"/>
      <c r="AP119" s="6"/>
      <c r="AQ119" s="6"/>
      <c r="AR119" s="6"/>
    </row>
    <row r="120" spans="1:44" ht="12.75" customHeight="1">
      <c r="A120" s="38" t="s">
        <v>215</v>
      </c>
      <c r="B120" s="5"/>
      <c r="C120" s="84" t="s">
        <v>261</v>
      </c>
      <c r="D120" s="83"/>
      <c r="E120" s="83"/>
      <c r="F120" s="83"/>
      <c r="G120" s="83"/>
      <c r="H120" s="83"/>
      <c r="I120" s="83"/>
      <c r="J120" s="83"/>
      <c r="K120" s="83"/>
      <c r="L120" s="83"/>
      <c r="M120" s="83"/>
      <c r="N120" s="5"/>
      <c r="O120" s="5"/>
      <c r="P120" s="5"/>
      <c r="Q120" s="5"/>
      <c r="R120" s="5"/>
      <c r="S120" s="5"/>
      <c r="T120" s="5"/>
      <c r="U120" s="5"/>
      <c r="V120" s="5"/>
      <c r="W120" s="5"/>
      <c r="X120" s="5"/>
      <c r="Y120" s="5"/>
      <c r="Z120" s="5"/>
      <c r="AA120" s="5"/>
      <c r="AB120" s="5"/>
      <c r="AC120" s="5"/>
      <c r="AD120" s="5"/>
      <c r="AE120" s="5"/>
      <c r="AF120" s="5"/>
      <c r="AG120" s="5"/>
      <c r="AH120" s="5"/>
      <c r="AI120" s="6"/>
      <c r="AJ120" s="6"/>
      <c r="AK120" s="6"/>
      <c r="AL120" s="6"/>
      <c r="AM120" s="6"/>
      <c r="AN120" s="6"/>
      <c r="AO120" s="6"/>
      <c r="AP120" s="6"/>
      <c r="AQ120" s="6"/>
      <c r="AR120" s="6"/>
    </row>
    <row r="121" spans="1:44" ht="12.75" customHeight="1">
      <c r="A121" s="5"/>
      <c r="B121" s="5"/>
      <c r="C121" s="83"/>
      <c r="D121" s="83"/>
      <c r="E121" s="83"/>
      <c r="F121" s="83"/>
      <c r="G121" s="83"/>
      <c r="H121" s="83"/>
      <c r="I121" s="83"/>
      <c r="J121" s="83"/>
      <c r="K121" s="83"/>
      <c r="L121" s="83"/>
      <c r="M121" s="83"/>
      <c r="N121" s="5"/>
      <c r="O121" s="5"/>
      <c r="P121" s="5"/>
      <c r="Q121" s="5"/>
      <c r="R121" s="5"/>
      <c r="S121" s="5"/>
      <c r="T121" s="5"/>
      <c r="U121" s="5"/>
      <c r="V121" s="5"/>
      <c r="W121" s="5"/>
      <c r="X121" s="5"/>
      <c r="Y121" s="5"/>
      <c r="Z121" s="5"/>
      <c r="AA121" s="5"/>
      <c r="AB121" s="5"/>
      <c r="AC121" s="5"/>
      <c r="AD121" s="5"/>
      <c r="AE121" s="5"/>
      <c r="AF121" s="5"/>
      <c r="AG121" s="5"/>
      <c r="AH121" s="5"/>
      <c r="AI121" s="6"/>
      <c r="AJ121" s="6"/>
      <c r="AK121" s="6"/>
      <c r="AL121" s="6"/>
      <c r="AM121" s="6"/>
      <c r="AN121" s="6"/>
      <c r="AO121" s="6"/>
      <c r="AP121" s="6"/>
      <c r="AQ121" s="6"/>
      <c r="AR121" s="6"/>
    </row>
    <row r="122" spans="1:44" ht="12.7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row>
    <row r="123" spans="1:44" ht="12.7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row>
    <row r="124" spans="1:44" ht="12.7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row>
    <row r="125" spans="1:44" ht="12.7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row>
    <row r="126" spans="1:44" ht="12.7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row>
    <row r="127" spans="1:44" ht="12.7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row>
    <row r="128" spans="1:44" ht="12.7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row>
    <row r="129" spans="1:44" ht="12.7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row>
    <row r="130" spans="1:44" ht="12.7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row>
    <row r="131" spans="1:44" ht="12.7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row>
    <row r="132" spans="1:44" ht="12.7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row>
    <row r="133" spans="1:44" ht="12.7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row>
    <row r="134" spans="1:44" ht="12.7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row>
    <row r="135" spans="1:44" ht="12.7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row>
    <row r="136" spans="1:44" ht="12.7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row>
    <row r="137" spans="1:44" ht="12.7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row>
    <row r="138" spans="1:44" ht="12.7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row>
    <row r="139" spans="1:44" ht="12.7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row>
    <row r="140" spans="1:44" ht="12.7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row>
    <row r="141" spans="1:44" ht="12.7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row>
    <row r="142" spans="1:44" ht="12.7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row>
    <row r="143" spans="1:44" ht="12.7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row>
    <row r="144" spans="1:44" ht="12.7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row>
    <row r="145" spans="1:44" ht="12.7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row>
    <row r="146" spans="1:44" ht="12.7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row>
    <row r="147" spans="1:44" ht="12.7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row>
    <row r="148" spans="1:44" ht="12.7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row>
    <row r="149" spans="1:44" ht="12.7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row>
    <row r="150" spans="1:44" ht="12.7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row>
    <row r="151" spans="1:44" ht="12.7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row>
    <row r="152" spans="1:44" ht="12.7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row>
    <row r="153" spans="1:44" ht="12.7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row>
    <row r="154" spans="1:44" ht="12.7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row>
    <row r="155" spans="1:44" ht="12.7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row>
    <row r="156" spans="1:44" ht="12.7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row>
    <row r="157" spans="1:44" ht="12.7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row>
    <row r="158" spans="1:44" ht="12.7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row>
    <row r="159" spans="1:44" ht="12.7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row>
    <row r="160" spans="1:44" ht="12.7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row>
    <row r="161" spans="1:44" ht="12.7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row>
    <row r="162" spans="1:44" ht="12.7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row>
    <row r="163" spans="1:44" ht="12.7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row>
    <row r="164" spans="1:44" ht="12.7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row>
    <row r="165" spans="1:44" ht="12.7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row>
    <row r="166" spans="1:44" ht="12.7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row>
    <row r="167" spans="1:44" ht="12.7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row>
    <row r="168" spans="1:44" ht="12.7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row>
    <row r="169" spans="1:44" ht="12.7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row>
    <row r="170" spans="1:44" ht="12.7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row>
    <row r="171" spans="1:44" ht="12.7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row>
    <row r="172" spans="1:44" ht="12.7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row>
    <row r="173" spans="1:44" ht="12.7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row>
    <row r="174" spans="1:44" ht="12.7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row>
    <row r="175" spans="1:44" ht="12.7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row>
    <row r="176" spans="1:44" ht="12.7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row>
    <row r="177" spans="1:44" ht="12.7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row>
    <row r="178" spans="1:44" ht="12.7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row>
    <row r="179" spans="1:44" ht="12.7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row>
    <row r="180" spans="1:44" ht="12.7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row>
    <row r="181" spans="1:44" ht="12.7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row>
    <row r="182" spans="1:44" ht="12.7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row>
    <row r="183" spans="1:44" ht="12.7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row>
    <row r="184" spans="1:44" ht="12.7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row>
    <row r="185" spans="1:44" ht="12.7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row>
    <row r="186" spans="1:44" ht="12.7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row>
    <row r="187" spans="1:44" ht="12.7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row>
    <row r="188" spans="1:44" ht="12.7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row>
    <row r="189" spans="1:44" ht="12.7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row>
    <row r="190" spans="1:44" ht="12.7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row>
    <row r="191" spans="1:44" ht="12.7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row>
    <row r="192" spans="1:44" ht="12.7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row>
    <row r="193" spans="1:44"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row>
    <row r="194" spans="1:44"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row>
    <row r="195" spans="1:44"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row>
    <row r="196" spans="1:44"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row>
    <row r="197" spans="1:44"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row>
    <row r="198" spans="1:44"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row>
    <row r="199" spans="1:44"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row>
    <row r="200" spans="1:44" ht="12.7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row>
    <row r="201" spans="1:44" ht="12.7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row>
    <row r="202" spans="1:44" ht="12.7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row>
    <row r="203" spans="1:44" ht="12.7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row>
    <row r="204" spans="1:44" ht="12.7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row>
    <row r="205" spans="1:44" ht="12.7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row>
    <row r="206" spans="1:44" ht="12.7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row>
    <row r="207" spans="1:44" ht="12.7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row>
    <row r="208" spans="1:44" ht="12.7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row>
    <row r="209" spans="1:44" ht="12.7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row>
    <row r="210" spans="1:44" ht="12.7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row>
    <row r="211" spans="1:44" ht="12.7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row>
    <row r="212" spans="1:44" ht="12.7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row>
    <row r="213" spans="1:44" ht="12.7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row>
    <row r="214" spans="1:44" ht="12.7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row>
    <row r="215" spans="1:44" ht="12.7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row>
    <row r="216" spans="1:44" ht="12.7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row>
    <row r="217" spans="1:44" ht="12.7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row>
    <row r="218" spans="1:44"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row>
    <row r="219" spans="1:44"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row>
    <row r="220" spans="1:44"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row>
    <row r="221" spans="1:44"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row>
    <row r="222" spans="1:44"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row>
    <row r="223" spans="1:44"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row>
    <row r="224" spans="1:44"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row>
    <row r="225" spans="1:44"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row>
    <row r="226" spans="1:44"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row>
    <row r="227" spans="1:44"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row>
    <row r="228" spans="1:44"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row>
    <row r="229" spans="1:44"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row>
    <row r="230" spans="1:44"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row>
    <row r="231" spans="1:44"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row>
    <row r="232" spans="1:44"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row>
    <row r="233" spans="1:44"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row>
    <row r="234" spans="1:44"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row>
    <row r="235" spans="1:44"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row>
    <row r="236" spans="1:44"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row>
    <row r="237" spans="1:44"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row>
    <row r="238" spans="1:44"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row>
    <row r="239" spans="1:44"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row>
    <row r="240" spans="1:44"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row>
    <row r="241" spans="1:44"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row>
    <row r="242" spans="1:44"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row>
    <row r="243" spans="1:44"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row>
    <row r="244" spans="1:44"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row>
    <row r="245" spans="1:44"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row>
    <row r="246" spans="1:44"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row>
    <row r="247" spans="1:44"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row>
    <row r="248" spans="1:44"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row>
    <row r="249" spans="1:44"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row>
    <row r="250" spans="1:44"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row>
    <row r="251" spans="1:44"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row>
    <row r="252" spans="1:44"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row>
    <row r="253" spans="1:44"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row>
    <row r="254" spans="1:44"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row>
    <row r="255" spans="1:44"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row>
    <row r="256" spans="1:44"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row>
    <row r="257" spans="1:44"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row>
    <row r="258" spans="1:44"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row>
    <row r="259" spans="1:44"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row>
    <row r="260" spans="1:44"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row>
    <row r="261" spans="1:44"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row>
    <row r="262" spans="1:44"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row>
    <row r="263" spans="1:44"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row>
    <row r="264" spans="1:44"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row>
    <row r="265" spans="1:44"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row>
    <row r="266" spans="1:44"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row>
    <row r="267" spans="1:44"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row>
    <row r="268" spans="1:44"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row>
    <row r="269" spans="1:44"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row>
    <row r="270" spans="1:44"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row>
    <row r="271" spans="1:44"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row>
    <row r="272" spans="1:44"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row>
    <row r="273" spans="1:44"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row>
    <row r="274" spans="1:44"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row>
    <row r="275" spans="1:44"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row>
    <row r="276" spans="1:44"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row>
    <row r="277" spans="1:44"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row>
    <row r="278" spans="1:44"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row>
    <row r="279" spans="1:44"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row>
    <row r="280" spans="1:44"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row>
    <row r="281" spans="1:44"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row>
    <row r="282" spans="1:44"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row>
    <row r="283" spans="1:44"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row>
    <row r="284" spans="1:44"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row>
    <row r="285" spans="1:44"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row>
    <row r="286" spans="1:44"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row>
    <row r="287" spans="1:44"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row>
    <row r="288" spans="1:44"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row>
    <row r="289" spans="1:44"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row>
    <row r="290" spans="1:44"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row>
    <row r="291" spans="1:44"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row>
    <row r="292" spans="1:44"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row>
    <row r="293" spans="1:44"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row>
    <row r="294" spans="1:44"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row>
    <row r="295" spans="1:44"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row>
    <row r="296" spans="1:44"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row>
    <row r="297" spans="1:44"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row>
    <row r="298" spans="1:44"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row>
    <row r="299" spans="1:44"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row>
    <row r="300" spans="1:44"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row>
    <row r="301" spans="1:44"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row>
    <row r="302" spans="1:44"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row>
    <row r="303" spans="1:44"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row>
    <row r="304" spans="1:44"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row>
    <row r="305" spans="1:44"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row>
    <row r="306" spans="1:44"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row>
    <row r="307" spans="1:44"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row>
    <row r="308" spans="1:44"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row>
    <row r="309" spans="1:44"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row>
    <row r="310" spans="1:44"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row>
    <row r="311" spans="1:44"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row>
    <row r="312" spans="1:44"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row>
    <row r="313" spans="1:44"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row>
    <row r="314" spans="1:44"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row>
    <row r="315" spans="1:44"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row>
    <row r="316" spans="1:44"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row>
    <row r="317" spans="1:44"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row>
    <row r="318" spans="1:44"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row>
    <row r="319" spans="1:44"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row>
    <row r="320" spans="1:44"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row>
    <row r="321" spans="1:44"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row>
    <row r="322" spans="1:44"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row>
    <row r="323" spans="1:44"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row>
    <row r="324" spans="1:44"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row>
    <row r="325" spans="1:44"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row>
    <row r="326" spans="1:44"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row>
    <row r="327" spans="1:44"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row>
    <row r="328" spans="1:44"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row>
    <row r="329" spans="1:44"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row>
    <row r="330" spans="1:44"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row>
    <row r="331" spans="1:44"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row>
    <row r="333" spans="1:44"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row>
    <row r="334" spans="1:44"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row>
    <row r="335" spans="1:44"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row>
    <row r="336" spans="1:44"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row>
    <row r="337" spans="1:44"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row>
    <row r="338" spans="1:44"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row>
    <row r="339" spans="1:44"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row>
    <row r="340" spans="1:44"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row>
    <row r="341" spans="1:44"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row>
    <row r="342" spans="1:44"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row>
    <row r="343" spans="1:44"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row>
    <row r="344" spans="1:44"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row>
    <row r="345" spans="1:44"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row>
    <row r="346" spans="1:44"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row>
    <row r="347" spans="1:44"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row>
    <row r="348" spans="1:44"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row>
    <row r="349" spans="1:44"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row>
    <row r="350" spans="1:44"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row>
    <row r="351" spans="1:44"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row>
    <row r="352" spans="1:44"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row>
    <row r="353" spans="1:44"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row>
    <row r="354" spans="1:44"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row>
    <row r="355" spans="1:44"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row>
    <row r="356" spans="1:44"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row>
    <row r="357" spans="1:44"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row>
    <row r="358" spans="1:44"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row>
    <row r="359" spans="1:44"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row>
    <row r="360" spans="1:44"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row>
    <row r="361" spans="1:44"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row>
    <row r="362" spans="1:44"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row>
    <row r="363" spans="1:44"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row>
    <row r="364" spans="1:44"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row>
    <row r="365" spans="1:44"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row>
    <row r="366" spans="1:44"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row>
    <row r="367" spans="1:44"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row>
    <row r="368" spans="1:44"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row>
    <row r="369" spans="1:44"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row>
    <row r="370" spans="1:44"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row>
    <row r="371" spans="1:44"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row>
    <row r="372" spans="1:44"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row>
    <row r="373" spans="1:44"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row>
    <row r="374" spans="1:44"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row>
    <row r="375" spans="1:44"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row>
    <row r="376" spans="1:44"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row>
    <row r="377" spans="1:44"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row>
    <row r="378" spans="1:44"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row>
    <row r="379" spans="1:44"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row>
    <row r="380" spans="1:44"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row>
    <row r="381" spans="1:44"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row>
    <row r="382" spans="1:44"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row>
    <row r="383" spans="1:44"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row>
    <row r="384" spans="1:44"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row>
    <row r="385" spans="1:44"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row>
    <row r="386" spans="1:44"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row>
    <row r="387" spans="1:44"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row>
    <row r="388" spans="1:44"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row>
    <row r="389" spans="1:44"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row>
    <row r="390" spans="1:44"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row>
    <row r="391" spans="1:44"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row>
    <row r="392" spans="1:44"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row>
    <row r="393" spans="1:44"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row>
    <row r="394" spans="1:44"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row>
    <row r="395" spans="1:44"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row>
    <row r="396" spans="1:44"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row>
    <row r="397" spans="1:44"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row>
    <row r="398" spans="1:44"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row>
    <row r="399" spans="1:44"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row>
    <row r="400" spans="1:44"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row>
    <row r="401" spans="1:44"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row>
    <row r="402" spans="1:44"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row>
    <row r="403" spans="1:44"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row>
    <row r="404" spans="1:44"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row>
    <row r="405" spans="1:44"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row>
    <row r="406" spans="1:44"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row>
    <row r="407" spans="1:44"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row>
    <row r="408" spans="1:44"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row>
    <row r="409" spans="1:44"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row>
    <row r="410" spans="1:44"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row>
    <row r="411" spans="1:44"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row>
    <row r="412" spans="1:44"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row>
    <row r="413" spans="1:44"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row>
    <row r="414" spans="1:44"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row>
    <row r="415" spans="1:44"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row>
    <row r="416" spans="1:44"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row>
    <row r="417" spans="1:44"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row>
    <row r="418" spans="1:44"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row>
    <row r="419" spans="1:44"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row>
    <row r="420" spans="1:44"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row>
    <row r="421" spans="1:44"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row>
    <row r="422" spans="1:44"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row>
    <row r="423" spans="1:44"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row>
    <row r="424" spans="1:44"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row>
    <row r="425" spans="1:44"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row>
    <row r="426" spans="1:44"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row>
    <row r="427" spans="1:44"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row>
    <row r="428" spans="1:44"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row>
    <row r="429" spans="1:44"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row>
    <row r="430" spans="1:44"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row>
    <row r="431" spans="1:44"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row>
    <row r="432" spans="1:44"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row>
    <row r="433" spans="1:44"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row>
    <row r="434" spans="1:44"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row>
    <row r="435" spans="1:44"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row>
    <row r="436" spans="1:44"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row>
    <row r="437" spans="1:44"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row>
    <row r="438" spans="1:44"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row>
    <row r="439" spans="1:44"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row>
    <row r="440" spans="1:44"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row>
    <row r="441" spans="1:44"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row>
    <row r="442" spans="1:44"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row>
    <row r="443" spans="1:44"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row>
    <row r="444" spans="1:44"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row>
    <row r="445" spans="1:44"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row>
    <row r="446" spans="1:44"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row>
    <row r="447" spans="1:44"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row>
    <row r="448" spans="1:44"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row>
    <row r="449" spans="1:44"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row>
    <row r="450" spans="1:44"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row>
    <row r="451" spans="1:44"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row>
    <row r="452" spans="1:44"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row>
    <row r="453" spans="1:44"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row>
    <row r="454" spans="1:44"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row>
    <row r="455" spans="1:44"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row>
    <row r="456" spans="1:44"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row>
    <row r="457" spans="1:44"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row>
    <row r="458" spans="1:44"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row>
    <row r="459" spans="1:44"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row>
    <row r="460" spans="1:44"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row>
    <row r="461" spans="1:44"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row>
    <row r="462" spans="1:44"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row>
    <row r="463" spans="1:44"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row>
    <row r="464" spans="1:44"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row>
    <row r="465" spans="1:44"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row>
    <row r="466" spans="1:44"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row>
    <row r="467" spans="1:44"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row>
    <row r="468" spans="1:44"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row>
    <row r="469" spans="1:44"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row>
    <row r="470" spans="1:44"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row>
    <row r="471" spans="1:44"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row>
    <row r="472" spans="1:44"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row>
    <row r="473" spans="1:44"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row>
    <row r="474" spans="1:44"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row>
    <row r="475" spans="1:44"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row>
    <row r="476" spans="1:44"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row>
    <row r="477" spans="1:44"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row>
    <row r="478" spans="1:44"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row>
    <row r="479" spans="1:44"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row>
    <row r="480" spans="1:44"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row>
    <row r="481" spans="1:44"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row>
    <row r="482" spans="1:44"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row>
    <row r="483" spans="1:44"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row>
    <row r="484" spans="1:44"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row>
    <row r="485" spans="1:44"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row>
    <row r="486" spans="1:44"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row>
    <row r="487" spans="1:44"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row>
    <row r="488" spans="1:44"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row>
    <row r="489" spans="1:44"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row>
    <row r="490" spans="1:44"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row>
    <row r="491" spans="1:44"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row>
    <row r="492" spans="1:44"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row>
    <row r="493" spans="1:44"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row>
    <row r="494" spans="1:44"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row>
    <row r="495" spans="1:44"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row>
    <row r="496" spans="1:44"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row>
    <row r="497" spans="1:44"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row>
    <row r="498" spans="1:44"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row>
    <row r="499" spans="1:44"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row>
    <row r="500" spans="1:44"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row>
    <row r="501" spans="1:44"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row>
    <row r="502" spans="1:44"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row>
    <row r="503" spans="1:44"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row>
    <row r="504" spans="1:44"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row>
    <row r="505" spans="1:44"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row>
    <row r="506" spans="1:44"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row>
    <row r="507" spans="1:44"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row>
    <row r="508" spans="1:44"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row>
    <row r="509" spans="1:44"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row>
    <row r="510" spans="1:44"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row>
    <row r="511" spans="1:44"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row>
    <row r="512" spans="1:44"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row>
    <row r="513" spans="1:44"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row>
    <row r="514" spans="1:44"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row>
    <row r="515" spans="1:44"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row>
    <row r="516" spans="1:44"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row>
    <row r="517" spans="1:44"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row>
    <row r="518" spans="1:44"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row>
    <row r="519" spans="1:44"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row>
    <row r="520" spans="1:44"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row>
    <row r="521" spans="1:44"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row>
    <row r="522" spans="1:44"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row>
    <row r="523" spans="1:44"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row>
    <row r="524" spans="1:44"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row>
    <row r="525" spans="1:44"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row>
    <row r="526" spans="1:44"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row>
    <row r="527" spans="1:44"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row>
    <row r="528" spans="1:44"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row>
    <row r="529" spans="1:44"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row>
    <row r="530" spans="1:44"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row>
    <row r="531" spans="1:44"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row>
    <row r="532" spans="1:44"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row>
    <row r="533" spans="1:44"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row>
    <row r="534" spans="1:44"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row>
    <row r="535" spans="1:44"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row>
    <row r="536" spans="1:44"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row>
    <row r="537" spans="1:44"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row>
    <row r="538" spans="1:44"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row>
    <row r="539" spans="1:44"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row>
    <row r="540" spans="1:44"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row>
    <row r="541" spans="1:44"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row>
    <row r="542" spans="1:44"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row>
    <row r="543" spans="1:44"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row>
    <row r="544" spans="1:44"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row>
    <row r="545" spans="1:44"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row>
    <row r="546" spans="1:44"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row>
    <row r="547" spans="1:44"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row>
    <row r="548" spans="1:44"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row>
    <row r="549" spans="1:44"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row>
    <row r="550" spans="1:44"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row>
    <row r="551" spans="1:44"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row>
    <row r="552" spans="1:44"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row>
    <row r="553" spans="1:44"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row>
    <row r="554" spans="1:44"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row>
    <row r="555" spans="1:44"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row>
    <row r="556" spans="1:44"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row>
    <row r="557" spans="1:44"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row>
    <row r="558" spans="1:44"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row>
    <row r="559" spans="1:44"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row>
    <row r="560" spans="1:44"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row>
    <row r="561" spans="1:44"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row>
    <row r="562" spans="1:44"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row>
    <row r="563" spans="1:44"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row>
    <row r="564" spans="1:44"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row>
    <row r="565" spans="1:44"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row>
    <row r="566" spans="1:44"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row>
    <row r="567" spans="1:44"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row>
    <row r="568" spans="1:44"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row>
    <row r="569" spans="1:44"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row>
    <row r="570" spans="1:44"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row>
    <row r="571" spans="1:44"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row>
    <row r="572" spans="1:44"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row>
    <row r="573" spans="1:44"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row>
    <row r="574" spans="1:44"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row>
    <row r="575" spans="1:44"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row>
    <row r="576" spans="1:44"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row>
    <row r="577" spans="1:44"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row>
    <row r="578" spans="1:44"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row>
    <row r="579" spans="1:44"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row>
    <row r="580" spans="1:44"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row>
    <row r="581" spans="1:44"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row>
    <row r="582" spans="1:44"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row>
    <row r="583" spans="1:44"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row>
    <row r="584" spans="1:44"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row>
    <row r="585" spans="1:44"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row>
    <row r="586" spans="1:44"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row>
    <row r="587" spans="1:44"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row>
    <row r="588" spans="1:44"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row>
    <row r="589" spans="1:44"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row>
    <row r="590" spans="1:44"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row>
    <row r="591" spans="1:44"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row>
    <row r="592" spans="1:44"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row>
    <row r="593" spans="1:44"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row>
    <row r="594" spans="1:44"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row>
    <row r="595" spans="1:44"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row>
    <row r="596" spans="1:44"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row>
    <row r="597" spans="1:44"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row>
    <row r="598" spans="1:44"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row>
    <row r="599" spans="1:44"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row>
    <row r="600" spans="1:44"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row>
    <row r="601" spans="1:44"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row>
    <row r="602" spans="1:44"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row>
    <row r="603" spans="1:44"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row>
    <row r="604" spans="1:44"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row>
    <row r="605" spans="1:44"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row>
    <row r="606" spans="1:44"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row>
    <row r="607" spans="1:44"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row>
    <row r="608" spans="1:44"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row>
    <row r="609" spans="1:44"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row>
    <row r="610" spans="1:44"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row>
    <row r="611" spans="1:44"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row>
    <row r="612" spans="1:44"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row>
    <row r="613" spans="1:44"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row>
    <row r="614" spans="1:44"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row>
    <row r="615" spans="1:44"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row>
    <row r="616" spans="1:44"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row>
    <row r="617" spans="1:44"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row>
    <row r="618" spans="1:44"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row>
    <row r="619" spans="1:44"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row>
    <row r="620" spans="1:44"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row>
    <row r="621" spans="1:44"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row>
    <row r="622" spans="1:44"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row>
    <row r="623" spans="1:44"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row>
    <row r="624" spans="1:44"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row>
    <row r="625" spans="1:44"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row>
    <row r="626" spans="1:44"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row>
    <row r="627" spans="1:44"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row>
    <row r="628" spans="1:44"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row>
    <row r="629" spans="1:44"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row>
    <row r="630" spans="1:44"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row>
    <row r="631" spans="1:44"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row>
    <row r="632" spans="1:44"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row>
    <row r="633" spans="1:44"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row>
    <row r="634" spans="1:44"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row>
    <row r="635" spans="1:44"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row>
    <row r="636" spans="1:44"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row>
    <row r="637" spans="1:44"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row>
    <row r="638" spans="1:44"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row>
    <row r="639" spans="1:44"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row>
    <row r="640" spans="1:44"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row>
    <row r="641" spans="1:44"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row>
    <row r="642" spans="1:44"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row>
    <row r="643" spans="1:44"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row>
    <row r="644" spans="1:44"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row>
    <row r="645" spans="1:44"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row>
    <row r="646" spans="1:44"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row>
    <row r="647" spans="1:44"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row>
    <row r="648" spans="1:44"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row>
    <row r="649" spans="1:44"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row>
    <row r="650" spans="1:44"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row>
    <row r="651" spans="1:44"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row>
    <row r="652" spans="1:44"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row>
    <row r="653" spans="1:44"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row>
    <row r="654" spans="1:44"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row>
    <row r="655" spans="1:44"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row>
    <row r="656" spans="1:44"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row>
    <row r="657" spans="1:44"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row>
    <row r="658" spans="1:44"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row>
    <row r="659" spans="1:44"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row>
    <row r="660" spans="1:44"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row>
    <row r="661" spans="1:44"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row>
    <row r="662" spans="1:44"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row>
    <row r="663" spans="1:44"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row>
    <row r="664" spans="1:44"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row>
    <row r="665" spans="1:44"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row>
    <row r="666" spans="1:44"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row>
    <row r="667" spans="1:44"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row>
    <row r="668" spans="1:44"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row>
    <row r="669" spans="1:44"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row>
    <row r="670" spans="1:44"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row>
    <row r="671" spans="1:44"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row>
    <row r="672" spans="1:44"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row>
    <row r="673" spans="1:44"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row>
    <row r="674" spans="1:44"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row>
    <row r="675" spans="1:44"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row>
    <row r="676" spans="1:44"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row>
    <row r="677" spans="1:44"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row>
    <row r="678" spans="1:44"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row>
    <row r="679" spans="1:44"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row>
    <row r="680" spans="1:44"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row>
    <row r="681" spans="1:44"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row>
    <row r="682" spans="1:44"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row>
    <row r="683" spans="1:44"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row>
    <row r="684" spans="1:44"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row>
    <row r="685" spans="1:44"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row>
    <row r="686" spans="1:44"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row>
    <row r="687" spans="1:44"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row>
    <row r="688" spans="1:44"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row>
    <row r="689" spans="1:44"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row>
    <row r="690" spans="1:44"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row>
    <row r="691" spans="1:44"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row>
    <row r="692" spans="1:44"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row>
    <row r="693" spans="1:44"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row>
    <row r="694" spans="1:44"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row>
    <row r="695" spans="1:44"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row>
    <row r="696" spans="1:44"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row>
    <row r="697" spans="1:44"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row>
    <row r="698" spans="1:44"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row>
    <row r="699" spans="1:44"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row>
    <row r="700" spans="1:44"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row>
    <row r="701" spans="1:44"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row>
    <row r="702" spans="1:44"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row>
    <row r="703" spans="1:44"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row>
    <row r="704" spans="1:44"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row>
    <row r="705" spans="1:44"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row>
    <row r="706" spans="1:44"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row>
    <row r="707" spans="1:44"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row>
    <row r="708" spans="1:44"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row>
    <row r="709" spans="1:44"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row>
    <row r="710" spans="1:44"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row>
    <row r="711" spans="1:44"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row>
    <row r="712" spans="1:44"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row>
    <row r="713" spans="1:44"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row>
    <row r="714" spans="1:44"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row>
    <row r="715" spans="1:44"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row>
    <row r="716" spans="1:44"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row>
    <row r="717" spans="1:44"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row>
    <row r="718" spans="1:44"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row>
    <row r="719" spans="1:44"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row>
    <row r="720" spans="1:44"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row>
    <row r="721" spans="1:44"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row>
    <row r="722" spans="1:44"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row>
    <row r="723" spans="1:44"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row>
    <row r="724" spans="1:44"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row>
    <row r="725" spans="1:44"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row>
    <row r="726" spans="1:44"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row>
    <row r="727" spans="1:44"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row>
    <row r="728" spans="1:44"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row>
    <row r="729" spans="1:44"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row>
    <row r="730" spans="1:44"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row>
    <row r="731" spans="1:44"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row>
    <row r="732" spans="1:44"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row>
    <row r="733" spans="1:44"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row>
    <row r="734" spans="1:44"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row>
    <row r="735" spans="1:44"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row>
    <row r="736" spans="1:44"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row>
    <row r="737" spans="1:44"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row>
    <row r="738" spans="1:44"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row>
    <row r="739" spans="1:44"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row>
    <row r="740" spans="1:44"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row>
    <row r="741" spans="1:44"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row>
    <row r="742" spans="1:44"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row>
    <row r="743" spans="1:44"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row>
    <row r="744" spans="1:44"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row>
    <row r="745" spans="1:44"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row>
    <row r="746" spans="1:44"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row>
    <row r="747" spans="1:44"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row>
    <row r="748" spans="1:44"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row>
    <row r="749" spans="1:44"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row>
    <row r="750" spans="1:44"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row>
    <row r="751" spans="1:44"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row>
    <row r="752" spans="1:44"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row>
    <row r="753" spans="1:44"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row>
    <row r="754" spans="1:44"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row>
    <row r="755" spans="1:44"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row>
    <row r="756" spans="1:44"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row>
    <row r="757" spans="1:44"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row>
    <row r="758" spans="1:44"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row>
    <row r="759" spans="1:44"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row>
    <row r="760" spans="1:44"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row>
    <row r="761" spans="1:44"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row>
    <row r="762" spans="1:44"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row>
    <row r="763" spans="1:44"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row>
    <row r="764" spans="1:44"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row>
    <row r="765" spans="1:44"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row>
    <row r="766" spans="1:44"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row>
    <row r="767" spans="1:44"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row>
    <row r="768" spans="1:44"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row>
    <row r="769" spans="1:44"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row>
    <row r="770" spans="1:44"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row>
    <row r="771" spans="1:44"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row>
    <row r="772" spans="1:44"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row>
    <row r="773" spans="1:44"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row>
    <row r="774" spans="1:44"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row>
    <row r="775" spans="1:44"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row>
    <row r="776" spans="1:44"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row>
    <row r="777" spans="1:44"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row>
    <row r="778" spans="1:44"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row>
    <row r="779" spans="1:44"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row>
    <row r="780" spans="1:44"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row>
    <row r="781" spans="1:44"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row>
    <row r="782" spans="1:44"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row>
    <row r="783" spans="1:44"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row>
    <row r="784" spans="1:44"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row>
    <row r="785" spans="1:44"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row>
    <row r="786" spans="1:44"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row>
    <row r="787" spans="1:44"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row>
    <row r="788" spans="1:44"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row>
    <row r="789" spans="1:44"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row>
    <row r="790" spans="1:44"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row>
    <row r="791" spans="1:44"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row>
    <row r="792" spans="1:44"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row>
    <row r="793" spans="1:44"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row>
    <row r="794" spans="1:44"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row>
    <row r="795" spans="1:44"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row>
    <row r="796" spans="1:44"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row>
    <row r="797" spans="1:44"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row>
    <row r="798" spans="1:44"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row>
    <row r="799" spans="1:44"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row>
    <row r="800" spans="1:44"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row>
    <row r="801" spans="1:44"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row>
    <row r="802" spans="1:44"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row>
    <row r="803" spans="1:44"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row>
    <row r="804" spans="1:44"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row>
    <row r="805" spans="1:44"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row>
    <row r="806" spans="1:44"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row>
    <row r="807" spans="1:44"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row>
    <row r="808" spans="1:44"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row>
    <row r="809" spans="1:44"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row>
    <row r="810" spans="1:44"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row>
    <row r="811" spans="1:44"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row>
    <row r="812" spans="1:44"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row>
    <row r="813" spans="1:44"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row>
    <row r="814" spans="1:44"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row>
    <row r="815" spans="1:44"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row>
    <row r="816" spans="1:44"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row>
    <row r="817" spans="1:44"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row>
    <row r="818" spans="1:44"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row>
    <row r="819" spans="1:44"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row>
    <row r="820" spans="1:44"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row>
    <row r="821" spans="1:44"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row>
    <row r="822" spans="1:44"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row>
    <row r="823" spans="1:44"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row>
    <row r="824" spans="1:44"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row>
    <row r="825" spans="1:44"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row>
    <row r="826" spans="1:44"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row>
    <row r="827" spans="1:44"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row>
    <row r="828" spans="1:44"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row>
    <row r="829" spans="1:44"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row>
    <row r="830" spans="1:44"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row>
    <row r="831" spans="1:44"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row>
    <row r="832" spans="1:44"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row>
    <row r="833" spans="1:44"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row>
    <row r="834" spans="1:44"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row>
    <row r="835" spans="1:44"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row>
    <row r="836" spans="1:44"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row>
    <row r="837" spans="1:44"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row>
    <row r="838" spans="1:44"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row>
    <row r="839" spans="1:44"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row>
    <row r="840" spans="1:44"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row>
    <row r="841" spans="1:44"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row>
    <row r="842" spans="1:44"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row>
    <row r="843" spans="1:44"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row>
    <row r="844" spans="1:44"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row>
    <row r="845" spans="1:44"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row>
    <row r="846" spans="1:44"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row>
    <row r="847" spans="1:44"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row>
    <row r="848" spans="1:44"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row>
    <row r="849" spans="1:44"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row>
    <row r="850" spans="1:44"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row>
    <row r="851" spans="1:44"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row>
    <row r="852" spans="1:44"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row>
    <row r="853" spans="1:44"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row>
    <row r="854" spans="1:44"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row>
    <row r="855" spans="1:44"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row>
    <row r="856" spans="1:44"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row>
    <row r="857" spans="1:44"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row>
    <row r="858" spans="1:44"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row>
    <row r="859" spans="1:44"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row>
    <row r="860" spans="1:44"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row>
    <row r="861" spans="1:44"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row>
    <row r="862" spans="1:44"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row>
    <row r="863" spans="1:44"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row>
    <row r="864" spans="1:44"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row>
    <row r="865" spans="1:44"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row>
    <row r="866" spans="1:44"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row>
    <row r="867" spans="1:44"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row>
    <row r="868" spans="1:44"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row>
    <row r="869" spans="1:44"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row>
    <row r="870" spans="1:44"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row>
    <row r="871" spans="1:44"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row>
    <row r="872" spans="1:44"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row>
    <row r="873" spans="1:44"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row>
    <row r="874" spans="1:44"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row>
    <row r="875" spans="1:44"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row>
    <row r="876" spans="1:44"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row>
    <row r="877" spans="1:44"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row>
    <row r="878" spans="1:44"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row>
    <row r="879" spans="1:44"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row>
    <row r="880" spans="1:44"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row>
    <row r="881" spans="1:44"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row>
    <row r="882" spans="1:44"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row>
    <row r="883" spans="1:44"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row>
    <row r="884" spans="1:44"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row>
    <row r="885" spans="1:44"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row>
    <row r="886" spans="1:44"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row>
    <row r="887" spans="1:44"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row>
    <row r="888" spans="1:44"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row>
    <row r="889" spans="1:44"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row>
    <row r="890" spans="1:44"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row>
    <row r="891" spans="1:44"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row>
    <row r="892" spans="1:44"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row>
    <row r="893" spans="1:44"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row>
    <row r="894" spans="1:44"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row>
    <row r="895" spans="1:44"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row>
    <row r="896" spans="1:44"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row>
    <row r="897" spans="1:44"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row>
    <row r="898" spans="1:44"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row>
    <row r="899" spans="1:44"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row>
    <row r="900" spans="1:44"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row>
    <row r="901" spans="1:44"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row>
    <row r="902" spans="1:44"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row>
    <row r="903" spans="1:44"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row>
    <row r="904" spans="1:44"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row>
    <row r="905" spans="1:44"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row>
    <row r="906" spans="1:44"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row>
    <row r="907" spans="1:44"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row>
    <row r="908" spans="1:44"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row>
    <row r="909" spans="1:44"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row>
    <row r="910" spans="1:44"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row>
    <row r="911" spans="1:44"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row>
    <row r="912" spans="1:44"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row>
    <row r="913" spans="1:44"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row>
    <row r="914" spans="1:44"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row>
    <row r="915" spans="1:44"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row>
    <row r="916" spans="1:44"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row>
    <row r="917" spans="1:44"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row>
    <row r="918" spans="1:44"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row>
    <row r="919" spans="1:44"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row>
    <row r="920" spans="1:44"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row>
    <row r="921" spans="1:44"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row>
    <row r="922" spans="1:44"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row>
    <row r="923" spans="1:44"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row>
    <row r="924" spans="1:44"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row>
    <row r="925" spans="1:44"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row>
    <row r="926" spans="1:44"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row>
    <row r="927" spans="1:44"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row>
    <row r="928" spans="1:44"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row>
    <row r="929" spans="1:44"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row>
    <row r="930" spans="1:44"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row>
    <row r="931" spans="1:44"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row>
    <row r="932" spans="1:44"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row>
    <row r="933" spans="1:44"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row>
    <row r="934" spans="1:44"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row>
    <row r="935" spans="1:44"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row>
    <row r="936" spans="1:44"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row>
    <row r="937" spans="1:44"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row>
    <row r="938" spans="1:44"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row>
    <row r="939" spans="1:44"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row>
    <row r="940" spans="1:44"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row>
    <row r="941" spans="1:44"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row>
    <row r="942" spans="1:44"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row>
    <row r="943" spans="1:44"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row>
    <row r="944" spans="1:44"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row>
    <row r="945" spans="1:44"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row>
    <row r="946" spans="1:44"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row>
    <row r="947" spans="1:44"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row>
    <row r="948" spans="1:44"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row>
    <row r="949" spans="1:44"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row>
    <row r="950" spans="1:44"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row>
    <row r="951" spans="1:44"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row>
    <row r="952" spans="1:44"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row>
    <row r="953" spans="1:44"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row>
    <row r="954" spans="1:44"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row>
    <row r="955" spans="1:44"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row>
    <row r="956" spans="1:44"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row>
    <row r="957" spans="1:44"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row>
    <row r="958" spans="1:44"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row>
    <row r="959" spans="1:44"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row>
    <row r="960" spans="1:44"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row>
    <row r="961" spans="1:44"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row>
    <row r="962" spans="1:44"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row>
    <row r="963" spans="1:44"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row>
    <row r="964" spans="1:44"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row>
    <row r="965" spans="1:44"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row>
    <row r="966" spans="1:44"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row>
    <row r="967" spans="1:44"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row>
    <row r="968" spans="1:44"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row>
    <row r="969" spans="1:44"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row>
    <row r="970" spans="1:44"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row>
    <row r="971" spans="1:44"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row>
    <row r="972" spans="1:44"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row>
    <row r="973" spans="1:44"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row>
    <row r="974" spans="1:44"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row>
    <row r="975" spans="1:44"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row>
    <row r="976" spans="1:44"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row>
    <row r="977" spans="1:44"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row>
    <row r="978" spans="1:44"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row>
    <row r="979" spans="1:44"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row>
    <row r="980" spans="1:44"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row>
    <row r="981" spans="1:44"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row>
    <row r="982" spans="1:44"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row>
    <row r="983" spans="1:44"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row>
    <row r="984" spans="1:44"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row>
    <row r="985" spans="1:44"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row>
    <row r="986" spans="1:44"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row>
    <row r="987" spans="1:44"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row>
    <row r="988" spans="1:44"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row>
    <row r="989" spans="1:44"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row>
    <row r="990" spans="1:44"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row>
    <row r="991" spans="1:44"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row>
    <row r="992" spans="1:44"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row>
    <row r="993" spans="1:44"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row>
    <row r="994" spans="1:44"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row>
    <row r="995" spans="1:44"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row>
    <row r="996" spans="1:44"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row>
    <row r="997" spans="1:44"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row>
    <row r="998" spans="1:44"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row>
    <row r="999" spans="1:44"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row>
    <row r="1000" spans="1:44"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row>
  </sheetData>
  <mergeCells count="2">
    <mergeCell ref="C118:M118"/>
    <mergeCell ref="C120:M121"/>
  </mergeCells>
  <conditionalFormatting sqref="B4:B92 B95:B96 B109:B112">
    <cfRule type="cellIs" dxfId="10" priority="1" operator="greater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AW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6.7109375" customWidth="1"/>
    <col min="2" max="2" width="10.42578125" customWidth="1"/>
    <col min="3" max="49" width="11.5703125" customWidth="1"/>
  </cols>
  <sheetData>
    <row r="1" spans="1:49" ht="12.75" customHeight="1">
      <c r="A1" s="36" t="s">
        <v>0</v>
      </c>
      <c r="B1" s="85">
        <v>42203</v>
      </c>
      <c r="C1" s="83"/>
      <c r="D1" s="83"/>
      <c r="E1" s="83"/>
      <c r="F1" s="83"/>
      <c r="G1" s="83"/>
      <c r="H1" s="83"/>
      <c r="I1" s="83"/>
      <c r="J1" s="83"/>
      <c r="K1" s="83"/>
      <c r="L1" s="83"/>
      <c r="M1" s="83"/>
      <c r="N1" s="83"/>
      <c r="O1" s="83"/>
      <c r="P1" s="83"/>
      <c r="Q1" s="83"/>
      <c r="R1" s="83"/>
      <c r="S1" s="83"/>
      <c r="T1" s="83"/>
      <c r="U1" s="83"/>
      <c r="V1" s="83"/>
      <c r="W1" s="83"/>
      <c r="X1" s="83"/>
      <c r="Y1" s="83"/>
      <c r="Z1" s="5"/>
      <c r="AA1" s="5"/>
      <c r="AB1" s="5"/>
      <c r="AC1" s="5"/>
      <c r="AD1" s="5"/>
      <c r="AE1" s="5"/>
      <c r="AF1" s="38"/>
      <c r="AG1" s="5"/>
      <c r="AH1" s="5"/>
      <c r="AI1" s="5"/>
      <c r="AJ1" s="5"/>
      <c r="AK1" s="5"/>
      <c r="AL1" s="5"/>
      <c r="AM1" s="5"/>
      <c r="AN1" s="5"/>
      <c r="AO1" s="6"/>
      <c r="AP1" s="6"/>
      <c r="AQ1" s="6"/>
      <c r="AR1" s="6"/>
      <c r="AS1" s="6"/>
      <c r="AT1" s="6"/>
      <c r="AU1" s="6"/>
      <c r="AV1" s="6"/>
      <c r="AW1" s="6"/>
    </row>
    <row r="2" spans="1:49" ht="12.75" customHeight="1">
      <c r="A2" s="40" t="s">
        <v>92</v>
      </c>
      <c r="B2" s="5"/>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5"/>
      <c r="AO2" s="6"/>
      <c r="AP2" s="6"/>
      <c r="AQ2" s="6"/>
      <c r="AR2" s="6"/>
      <c r="AS2" s="6"/>
      <c r="AT2" s="6"/>
      <c r="AU2" s="6"/>
      <c r="AV2" s="6"/>
      <c r="AW2" s="6"/>
    </row>
    <row r="3" spans="1:49" ht="12.75" customHeight="1">
      <c r="A3" s="4" t="s">
        <v>3</v>
      </c>
      <c r="B3" s="4" t="s">
        <v>93</v>
      </c>
      <c r="C3" s="53" t="s">
        <v>168</v>
      </c>
      <c r="D3" s="53" t="s">
        <v>95</v>
      </c>
      <c r="E3" s="53" t="s">
        <v>96</v>
      </c>
      <c r="F3" s="38" t="s">
        <v>172</v>
      </c>
      <c r="G3" s="53" t="s">
        <v>99</v>
      </c>
      <c r="H3" s="53" t="s">
        <v>100</v>
      </c>
      <c r="I3" s="38" t="s">
        <v>101</v>
      </c>
      <c r="J3" s="38" t="s">
        <v>102</v>
      </c>
      <c r="K3" s="53" t="s">
        <v>103</v>
      </c>
      <c r="L3" s="53" t="s">
        <v>173</v>
      </c>
      <c r="M3" s="53" t="s">
        <v>105</v>
      </c>
      <c r="N3" s="38" t="s">
        <v>175</v>
      </c>
      <c r="O3" s="38" t="s">
        <v>176</v>
      </c>
      <c r="P3" s="38" t="s">
        <v>107</v>
      </c>
      <c r="Q3" s="38" t="s">
        <v>108</v>
      </c>
      <c r="R3" s="53" t="s">
        <v>109</v>
      </c>
      <c r="S3" s="38" t="s">
        <v>177</v>
      </c>
      <c r="T3" s="38" t="s">
        <v>132</v>
      </c>
      <c r="U3" s="38" t="s">
        <v>178</v>
      </c>
      <c r="V3" s="38" t="s">
        <v>179</v>
      </c>
      <c r="W3" s="53" t="s">
        <v>111</v>
      </c>
      <c r="X3" s="53" t="s">
        <v>112</v>
      </c>
      <c r="Y3" s="38" t="s">
        <v>113</v>
      </c>
      <c r="Z3" s="38" t="s">
        <v>180</v>
      </c>
      <c r="AA3" s="38" t="s">
        <v>133</v>
      </c>
      <c r="AB3" s="53" t="s">
        <v>134</v>
      </c>
      <c r="AC3" s="53" t="s">
        <v>117</v>
      </c>
      <c r="AD3" s="53" t="s">
        <v>118</v>
      </c>
      <c r="AE3" s="38" t="s">
        <v>186</v>
      </c>
      <c r="AF3" s="53" t="s">
        <v>119</v>
      </c>
      <c r="AG3" s="38" t="s">
        <v>188</v>
      </c>
      <c r="AH3" s="38" t="s">
        <v>190</v>
      </c>
      <c r="AI3" s="38" t="s">
        <v>121</v>
      </c>
      <c r="AJ3" s="53" t="s">
        <v>191</v>
      </c>
      <c r="AK3" s="38" t="s">
        <v>123</v>
      </c>
      <c r="AL3" s="38" t="s">
        <v>124</v>
      </c>
      <c r="AM3" s="38" t="s">
        <v>125</v>
      </c>
      <c r="AN3" s="5"/>
      <c r="AO3" s="6"/>
      <c r="AP3" s="6"/>
      <c r="AQ3" s="6"/>
      <c r="AR3" s="6"/>
      <c r="AS3" s="6"/>
      <c r="AT3" s="6"/>
      <c r="AU3" s="6"/>
      <c r="AV3" s="6"/>
      <c r="AW3" s="6"/>
    </row>
    <row r="4" spans="1:49" ht="12.75" customHeight="1">
      <c r="A4" s="5" t="s">
        <v>7</v>
      </c>
      <c r="B4" s="5">
        <f t="shared" ref="B4:B6" si="0">SUM(C4:AM4)</f>
        <v>7</v>
      </c>
      <c r="C4" s="5"/>
      <c r="D4" s="5">
        <v>1</v>
      </c>
      <c r="E4" s="5">
        <v>1</v>
      </c>
      <c r="F4" s="5"/>
      <c r="G4" s="5"/>
      <c r="H4" s="5"/>
      <c r="I4" s="5"/>
      <c r="J4" s="5"/>
      <c r="K4" s="5"/>
      <c r="L4" s="5">
        <v>1</v>
      </c>
      <c r="M4" s="5"/>
      <c r="N4" s="5"/>
      <c r="O4" s="5"/>
      <c r="P4" s="5"/>
      <c r="Q4" s="5"/>
      <c r="R4" s="5"/>
      <c r="S4" s="5"/>
      <c r="T4" s="5"/>
      <c r="U4" s="5"/>
      <c r="V4" s="5"/>
      <c r="W4" s="5">
        <v>1</v>
      </c>
      <c r="X4" s="5"/>
      <c r="Y4" s="5"/>
      <c r="Z4" s="5"/>
      <c r="AA4" s="5"/>
      <c r="AB4" s="5"/>
      <c r="AC4" s="5"/>
      <c r="AD4" s="5"/>
      <c r="AE4" s="5"/>
      <c r="AF4" s="5">
        <v>2</v>
      </c>
      <c r="AG4" s="5"/>
      <c r="AH4" s="5"/>
      <c r="AI4" s="5"/>
      <c r="AJ4" s="5">
        <v>1</v>
      </c>
      <c r="AK4" s="5"/>
      <c r="AL4" s="5"/>
      <c r="AM4" s="5"/>
      <c r="AN4" s="5"/>
      <c r="AO4" s="6"/>
      <c r="AP4" s="6"/>
      <c r="AQ4" s="6"/>
      <c r="AR4" s="6"/>
      <c r="AS4" s="6"/>
      <c r="AT4" s="6"/>
      <c r="AU4" s="6"/>
      <c r="AV4" s="6"/>
      <c r="AW4" s="6"/>
    </row>
    <row r="5" spans="1:49" ht="12.75" customHeight="1">
      <c r="A5" s="5" t="s">
        <v>8</v>
      </c>
      <c r="B5" s="5">
        <f t="shared" si="0"/>
        <v>4</v>
      </c>
      <c r="C5" s="5"/>
      <c r="D5" s="5">
        <v>1</v>
      </c>
      <c r="E5" s="5"/>
      <c r="F5" s="5"/>
      <c r="G5" s="5"/>
      <c r="H5" s="5"/>
      <c r="I5" s="5"/>
      <c r="J5" s="5"/>
      <c r="K5" s="5"/>
      <c r="L5" s="5"/>
      <c r="M5" s="5"/>
      <c r="N5" s="5"/>
      <c r="O5" s="5"/>
      <c r="P5" s="5"/>
      <c r="Q5" s="5"/>
      <c r="R5" s="5">
        <v>1</v>
      </c>
      <c r="S5" s="5"/>
      <c r="T5" s="5"/>
      <c r="U5" s="5"/>
      <c r="V5" s="5"/>
      <c r="W5" s="5"/>
      <c r="X5" s="5"/>
      <c r="Y5" s="5"/>
      <c r="Z5" s="5"/>
      <c r="AA5" s="5"/>
      <c r="AB5" s="5"/>
      <c r="AC5" s="5"/>
      <c r="AD5" s="5">
        <v>1</v>
      </c>
      <c r="AE5" s="5"/>
      <c r="AF5" s="5"/>
      <c r="AG5" s="5"/>
      <c r="AH5" s="5"/>
      <c r="AI5" s="5"/>
      <c r="AJ5" s="5">
        <v>1</v>
      </c>
      <c r="AK5" s="5"/>
      <c r="AL5" s="5"/>
      <c r="AM5" s="5"/>
      <c r="AN5" s="5"/>
      <c r="AO5" s="6"/>
      <c r="AP5" s="6"/>
      <c r="AQ5" s="6"/>
      <c r="AR5" s="6"/>
      <c r="AS5" s="6"/>
      <c r="AT5" s="6"/>
      <c r="AU5" s="6"/>
      <c r="AV5" s="6"/>
      <c r="AW5" s="6"/>
    </row>
    <row r="6" spans="1:49" ht="12.75" customHeight="1">
      <c r="A6" s="5" t="s">
        <v>9</v>
      </c>
      <c r="B6" s="5">
        <f t="shared" si="0"/>
        <v>0</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6"/>
      <c r="AP6" s="6"/>
      <c r="AQ6" s="6"/>
      <c r="AR6" s="6"/>
      <c r="AS6" s="6"/>
      <c r="AT6" s="6"/>
      <c r="AU6" s="6"/>
      <c r="AV6" s="6"/>
      <c r="AW6" s="6"/>
    </row>
    <row r="7" spans="1:49" ht="12.7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6"/>
      <c r="AP7" s="6"/>
      <c r="AQ7" s="6"/>
      <c r="AR7" s="6"/>
      <c r="AS7" s="6"/>
      <c r="AT7" s="6"/>
      <c r="AU7" s="6"/>
      <c r="AV7" s="6"/>
      <c r="AW7" s="6"/>
    </row>
    <row r="8" spans="1:49" ht="12.75" customHeight="1">
      <c r="A8" s="5" t="s">
        <v>10</v>
      </c>
      <c r="B8" s="5">
        <f t="shared" ref="B8:B13" si="1">SUM(C8:AM8)</f>
        <v>0</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6"/>
      <c r="AP8" s="6"/>
      <c r="AQ8" s="6"/>
      <c r="AR8" s="6"/>
      <c r="AS8" s="6"/>
      <c r="AT8" s="6"/>
      <c r="AU8" s="6"/>
      <c r="AV8" s="6"/>
      <c r="AW8" s="6"/>
    </row>
    <row r="9" spans="1:49" ht="12.75" customHeight="1">
      <c r="A9" s="5" t="s">
        <v>11</v>
      </c>
      <c r="B9" s="5">
        <f t="shared" si="1"/>
        <v>38</v>
      </c>
      <c r="C9" s="5">
        <v>2</v>
      </c>
      <c r="D9" s="5">
        <v>1</v>
      </c>
      <c r="E9" s="5"/>
      <c r="F9" s="5"/>
      <c r="G9" s="5"/>
      <c r="H9" s="5">
        <v>1</v>
      </c>
      <c r="I9" s="5"/>
      <c r="J9" s="5"/>
      <c r="K9" s="5">
        <v>3</v>
      </c>
      <c r="L9" s="5"/>
      <c r="M9" s="5"/>
      <c r="N9" s="5"/>
      <c r="O9" s="5"/>
      <c r="P9" s="5"/>
      <c r="Q9" s="5"/>
      <c r="R9" s="5">
        <v>1</v>
      </c>
      <c r="S9" s="5"/>
      <c r="T9" s="5"/>
      <c r="U9" s="5"/>
      <c r="V9" s="5"/>
      <c r="W9" s="5">
        <v>3</v>
      </c>
      <c r="X9" s="5"/>
      <c r="Y9" s="5"/>
      <c r="Z9" s="5"/>
      <c r="AA9" s="5"/>
      <c r="AB9" s="5"/>
      <c r="AC9" s="5">
        <v>1</v>
      </c>
      <c r="AD9" s="5">
        <v>1</v>
      </c>
      <c r="AE9" s="5"/>
      <c r="AF9" s="5">
        <v>24</v>
      </c>
      <c r="AG9" s="5"/>
      <c r="AH9" s="5"/>
      <c r="AI9" s="5"/>
      <c r="AJ9" s="5">
        <v>1</v>
      </c>
      <c r="AK9" s="5"/>
      <c r="AL9" s="5"/>
      <c r="AM9" s="5"/>
      <c r="AN9" s="5"/>
      <c r="AO9" s="6"/>
      <c r="AP9" s="6"/>
      <c r="AQ9" s="6"/>
      <c r="AR9" s="6"/>
      <c r="AS9" s="6"/>
      <c r="AT9" s="6"/>
      <c r="AU9" s="6"/>
      <c r="AV9" s="6"/>
      <c r="AW9" s="6"/>
    </row>
    <row r="10" spans="1:49" ht="12.75" customHeight="1">
      <c r="A10" s="17" t="s">
        <v>12</v>
      </c>
      <c r="B10" s="5">
        <f t="shared" si="1"/>
        <v>0</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6"/>
      <c r="AP10" s="6"/>
      <c r="AQ10" s="6"/>
      <c r="AR10" s="6"/>
      <c r="AS10" s="6"/>
      <c r="AT10" s="6"/>
      <c r="AU10" s="6"/>
      <c r="AV10" s="6"/>
      <c r="AW10" s="6"/>
    </row>
    <row r="11" spans="1:49" ht="12.75" customHeight="1">
      <c r="A11" s="5" t="s">
        <v>126</v>
      </c>
      <c r="B11" s="5">
        <f t="shared" si="1"/>
        <v>10</v>
      </c>
      <c r="C11" s="5"/>
      <c r="D11" s="5">
        <v>1</v>
      </c>
      <c r="E11" s="5"/>
      <c r="F11" s="5"/>
      <c r="G11" s="5"/>
      <c r="H11" s="5">
        <v>4</v>
      </c>
      <c r="I11" s="5"/>
      <c r="J11" s="5"/>
      <c r="K11" s="5"/>
      <c r="L11" s="5">
        <v>2</v>
      </c>
      <c r="M11" s="5"/>
      <c r="N11" s="5"/>
      <c r="O11" s="5"/>
      <c r="P11" s="5"/>
      <c r="Q11" s="5"/>
      <c r="R11" s="5"/>
      <c r="S11" s="5"/>
      <c r="T11" s="5"/>
      <c r="U11" s="5"/>
      <c r="V11" s="5"/>
      <c r="W11" s="5"/>
      <c r="X11" s="5"/>
      <c r="Y11" s="5"/>
      <c r="Z11" s="5"/>
      <c r="AA11" s="5"/>
      <c r="AB11" s="5"/>
      <c r="AC11" s="5"/>
      <c r="AD11" s="5"/>
      <c r="AE11" s="5"/>
      <c r="AF11" s="5">
        <v>2</v>
      </c>
      <c r="AG11" s="5"/>
      <c r="AH11" s="5"/>
      <c r="AI11" s="5"/>
      <c r="AJ11" s="5">
        <v>1</v>
      </c>
      <c r="AK11" s="5"/>
      <c r="AL11" s="5"/>
      <c r="AM11" s="5"/>
      <c r="AN11" s="5"/>
      <c r="AO11" s="6"/>
      <c r="AP11" s="6"/>
      <c r="AQ11" s="6"/>
      <c r="AR11" s="6"/>
      <c r="AS11" s="6"/>
      <c r="AT11" s="6"/>
      <c r="AU11" s="6"/>
      <c r="AV11" s="6"/>
      <c r="AW11" s="6"/>
    </row>
    <row r="12" spans="1:49" ht="12.75" customHeight="1">
      <c r="A12" s="5" t="s">
        <v>127</v>
      </c>
      <c r="B12" s="5">
        <f t="shared" si="1"/>
        <v>14</v>
      </c>
      <c r="C12" s="5"/>
      <c r="D12" s="5"/>
      <c r="E12" s="5"/>
      <c r="F12" s="5"/>
      <c r="G12" s="5"/>
      <c r="H12" s="5"/>
      <c r="I12" s="5"/>
      <c r="J12" s="5"/>
      <c r="K12" s="5">
        <v>1</v>
      </c>
      <c r="L12" s="5">
        <v>2</v>
      </c>
      <c r="M12" s="5">
        <v>2</v>
      </c>
      <c r="N12" s="5"/>
      <c r="O12" s="5"/>
      <c r="P12" s="5"/>
      <c r="Q12" s="5"/>
      <c r="R12" s="5"/>
      <c r="S12" s="5"/>
      <c r="T12" s="5"/>
      <c r="U12" s="5"/>
      <c r="V12" s="5"/>
      <c r="W12" s="5"/>
      <c r="X12" s="5"/>
      <c r="Y12" s="5"/>
      <c r="Z12" s="5"/>
      <c r="AA12" s="5"/>
      <c r="AB12" s="5"/>
      <c r="AC12" s="5">
        <v>1</v>
      </c>
      <c r="AD12" s="5">
        <v>4</v>
      </c>
      <c r="AE12" s="5"/>
      <c r="AF12" s="5">
        <v>4</v>
      </c>
      <c r="AG12" s="5"/>
      <c r="AH12" s="5"/>
      <c r="AI12" s="5"/>
      <c r="AJ12" s="5"/>
      <c r="AK12" s="5"/>
      <c r="AL12" s="5"/>
      <c r="AM12" s="5"/>
      <c r="AN12" s="5"/>
      <c r="AO12" s="6"/>
      <c r="AP12" s="6"/>
      <c r="AQ12" s="6"/>
      <c r="AR12" s="6"/>
      <c r="AS12" s="6"/>
      <c r="AT12" s="6"/>
      <c r="AU12" s="6"/>
      <c r="AV12" s="6"/>
      <c r="AW12" s="6"/>
    </row>
    <row r="13" spans="1:49" ht="12.75" customHeight="1">
      <c r="A13" s="5" t="s">
        <v>15</v>
      </c>
      <c r="B13" s="5">
        <f t="shared" si="1"/>
        <v>0</v>
      </c>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6"/>
      <c r="AP13" s="6"/>
      <c r="AQ13" s="6"/>
      <c r="AR13" s="6"/>
      <c r="AS13" s="6"/>
      <c r="AT13" s="6"/>
      <c r="AU13" s="6"/>
      <c r="AV13" s="6"/>
      <c r="AW13" s="6"/>
    </row>
    <row r="14" spans="1:49" ht="12.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6"/>
      <c r="AP14" s="6"/>
      <c r="AQ14" s="6"/>
      <c r="AR14" s="6"/>
      <c r="AS14" s="6"/>
      <c r="AT14" s="6"/>
      <c r="AU14" s="6"/>
      <c r="AV14" s="6"/>
      <c r="AW14" s="6"/>
    </row>
    <row r="15" spans="1:49" ht="12.75" customHeight="1">
      <c r="A15" s="5" t="s">
        <v>16</v>
      </c>
      <c r="B15" s="5">
        <f t="shared" ref="B15:B25" si="2">SUM(C15:AM15)</f>
        <v>4</v>
      </c>
      <c r="C15" s="5"/>
      <c r="D15" s="5"/>
      <c r="E15" s="5"/>
      <c r="F15" s="5"/>
      <c r="G15" s="5"/>
      <c r="H15" s="5"/>
      <c r="I15" s="5"/>
      <c r="J15" s="5"/>
      <c r="K15" s="5">
        <v>4</v>
      </c>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6"/>
      <c r="AP15" s="6"/>
      <c r="AQ15" s="6"/>
      <c r="AR15" s="6"/>
      <c r="AS15" s="6"/>
      <c r="AT15" s="6"/>
      <c r="AU15" s="6"/>
      <c r="AV15" s="6"/>
      <c r="AW15" s="6"/>
    </row>
    <row r="16" spans="1:49" ht="12.75" customHeight="1">
      <c r="A16" s="5" t="s">
        <v>17</v>
      </c>
      <c r="B16" s="5">
        <f t="shared" si="2"/>
        <v>0</v>
      </c>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6"/>
      <c r="AP16" s="6"/>
      <c r="AQ16" s="6"/>
      <c r="AR16" s="6"/>
      <c r="AS16" s="6"/>
      <c r="AT16" s="6"/>
      <c r="AU16" s="6"/>
      <c r="AV16" s="6"/>
      <c r="AW16" s="6"/>
    </row>
    <row r="17" spans="1:49" ht="12.75" customHeight="1">
      <c r="A17" s="5" t="s">
        <v>18</v>
      </c>
      <c r="B17" s="5">
        <f t="shared" si="2"/>
        <v>1</v>
      </c>
      <c r="C17" s="5"/>
      <c r="D17" s="5"/>
      <c r="E17" s="5"/>
      <c r="F17" s="5"/>
      <c r="G17" s="5"/>
      <c r="H17" s="5"/>
      <c r="I17" s="5"/>
      <c r="J17" s="5"/>
      <c r="K17" s="5">
        <v>1</v>
      </c>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6"/>
      <c r="AP17" s="6"/>
      <c r="AQ17" s="6"/>
      <c r="AR17" s="6"/>
      <c r="AS17" s="6"/>
      <c r="AT17" s="6"/>
      <c r="AU17" s="6"/>
      <c r="AV17" s="6"/>
      <c r="AW17" s="6"/>
    </row>
    <row r="18" spans="1:49" ht="12.75" customHeight="1">
      <c r="A18" s="5" t="s">
        <v>19</v>
      </c>
      <c r="B18" s="5">
        <f t="shared" si="2"/>
        <v>6</v>
      </c>
      <c r="C18" s="5"/>
      <c r="D18" s="5"/>
      <c r="E18" s="5"/>
      <c r="F18" s="5"/>
      <c r="G18" s="5"/>
      <c r="H18" s="5"/>
      <c r="I18" s="5"/>
      <c r="J18" s="5"/>
      <c r="K18" s="5">
        <v>2</v>
      </c>
      <c r="L18" s="5"/>
      <c r="M18" s="5"/>
      <c r="N18" s="5"/>
      <c r="O18" s="5"/>
      <c r="P18" s="5"/>
      <c r="Q18" s="5"/>
      <c r="R18" s="5"/>
      <c r="S18" s="5"/>
      <c r="T18" s="5"/>
      <c r="U18" s="5"/>
      <c r="V18" s="5"/>
      <c r="W18" s="5"/>
      <c r="X18" s="5"/>
      <c r="Y18" s="5"/>
      <c r="Z18" s="5"/>
      <c r="AA18" s="5"/>
      <c r="AB18" s="5"/>
      <c r="AC18" s="5"/>
      <c r="AD18" s="5"/>
      <c r="AE18" s="5"/>
      <c r="AF18" s="5"/>
      <c r="AG18" s="5"/>
      <c r="AH18" s="5"/>
      <c r="AI18" s="5"/>
      <c r="AJ18" s="5">
        <v>4</v>
      </c>
      <c r="AK18" s="5"/>
      <c r="AL18" s="5"/>
      <c r="AM18" s="5"/>
      <c r="AN18" s="5"/>
      <c r="AO18" s="6"/>
      <c r="AP18" s="6"/>
      <c r="AQ18" s="6"/>
      <c r="AR18" s="6"/>
      <c r="AS18" s="6"/>
      <c r="AT18" s="6"/>
      <c r="AU18" s="6"/>
      <c r="AV18" s="6"/>
      <c r="AW18" s="6"/>
    </row>
    <row r="19" spans="1:49" ht="12.75" customHeight="1">
      <c r="A19" s="5" t="s">
        <v>20</v>
      </c>
      <c r="B19" s="5">
        <f t="shared" si="2"/>
        <v>4</v>
      </c>
      <c r="C19" s="5"/>
      <c r="D19" s="5"/>
      <c r="E19" s="5"/>
      <c r="F19" s="5"/>
      <c r="G19" s="5"/>
      <c r="H19" s="5"/>
      <c r="I19" s="5"/>
      <c r="J19" s="5"/>
      <c r="K19" s="5">
        <v>1</v>
      </c>
      <c r="L19" s="5">
        <v>1</v>
      </c>
      <c r="M19" s="5"/>
      <c r="N19" s="5"/>
      <c r="O19" s="5"/>
      <c r="P19" s="5"/>
      <c r="Q19" s="5"/>
      <c r="R19" s="5"/>
      <c r="S19" s="5"/>
      <c r="T19" s="5"/>
      <c r="U19" s="5"/>
      <c r="V19" s="5"/>
      <c r="W19" s="5"/>
      <c r="X19" s="5"/>
      <c r="Y19" s="5"/>
      <c r="Z19" s="5"/>
      <c r="AA19" s="5"/>
      <c r="AB19" s="5"/>
      <c r="AC19" s="5"/>
      <c r="AD19" s="5"/>
      <c r="AE19" s="5"/>
      <c r="AF19" s="5">
        <v>2</v>
      </c>
      <c r="AG19" s="5"/>
      <c r="AH19" s="5"/>
      <c r="AI19" s="5"/>
      <c r="AJ19" s="5"/>
      <c r="AK19" s="5"/>
      <c r="AL19" s="5"/>
      <c r="AM19" s="5"/>
      <c r="AN19" s="5"/>
      <c r="AO19" s="6"/>
      <c r="AP19" s="6"/>
      <c r="AQ19" s="6"/>
      <c r="AR19" s="6"/>
      <c r="AS19" s="6"/>
      <c r="AT19" s="6"/>
      <c r="AU19" s="6"/>
      <c r="AV19" s="6"/>
      <c r="AW19" s="6"/>
    </row>
    <row r="20" spans="1:49" ht="12.75" customHeight="1">
      <c r="A20" s="5" t="s">
        <v>21</v>
      </c>
      <c r="B20" s="5">
        <f t="shared" si="2"/>
        <v>2</v>
      </c>
      <c r="C20" s="5"/>
      <c r="D20" s="5"/>
      <c r="E20" s="5"/>
      <c r="F20" s="5"/>
      <c r="G20" s="5"/>
      <c r="H20" s="5"/>
      <c r="I20" s="5"/>
      <c r="J20" s="5"/>
      <c r="K20" s="5"/>
      <c r="L20" s="5"/>
      <c r="M20" s="5">
        <v>1</v>
      </c>
      <c r="N20" s="5"/>
      <c r="O20" s="5"/>
      <c r="P20" s="5"/>
      <c r="Q20" s="5"/>
      <c r="R20" s="5"/>
      <c r="S20" s="5"/>
      <c r="T20" s="5"/>
      <c r="U20" s="5"/>
      <c r="V20" s="5"/>
      <c r="W20" s="5"/>
      <c r="X20" s="5"/>
      <c r="Y20" s="5"/>
      <c r="Z20" s="5"/>
      <c r="AA20" s="5"/>
      <c r="AB20" s="5"/>
      <c r="AC20" s="5">
        <v>1</v>
      </c>
      <c r="AD20" s="5"/>
      <c r="AE20" s="5"/>
      <c r="AF20" s="5"/>
      <c r="AG20" s="5"/>
      <c r="AH20" s="5"/>
      <c r="AI20" s="5"/>
      <c r="AJ20" s="5"/>
      <c r="AK20" s="5"/>
      <c r="AL20" s="5"/>
      <c r="AM20" s="5"/>
      <c r="AN20" s="5"/>
      <c r="AO20" s="6"/>
      <c r="AP20" s="6"/>
      <c r="AQ20" s="6"/>
      <c r="AR20" s="6"/>
      <c r="AS20" s="6"/>
      <c r="AT20" s="6"/>
      <c r="AU20" s="6"/>
      <c r="AV20" s="6"/>
      <c r="AW20" s="6"/>
    </row>
    <row r="21" spans="1:49" ht="12.75" customHeight="1">
      <c r="A21" s="5" t="s">
        <v>22</v>
      </c>
      <c r="B21" s="5">
        <f t="shared" si="2"/>
        <v>3</v>
      </c>
      <c r="C21" s="5">
        <v>2</v>
      </c>
      <c r="D21" s="5"/>
      <c r="E21" s="5"/>
      <c r="F21" s="5"/>
      <c r="G21" s="5"/>
      <c r="H21" s="5"/>
      <c r="I21" s="5"/>
      <c r="J21" s="5"/>
      <c r="K21" s="5">
        <v>1</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6"/>
      <c r="AP21" s="6"/>
      <c r="AQ21" s="6"/>
      <c r="AR21" s="6"/>
      <c r="AS21" s="6"/>
      <c r="AT21" s="6"/>
      <c r="AU21" s="6"/>
      <c r="AV21" s="6"/>
      <c r="AW21" s="6"/>
    </row>
    <row r="22" spans="1:49" ht="12.75" customHeight="1">
      <c r="A22" s="5" t="s">
        <v>23</v>
      </c>
      <c r="B22" s="5">
        <f t="shared" si="2"/>
        <v>0</v>
      </c>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6"/>
      <c r="AP22" s="6"/>
      <c r="AQ22" s="6"/>
      <c r="AR22" s="6"/>
      <c r="AS22" s="6"/>
      <c r="AT22" s="6"/>
      <c r="AU22" s="6"/>
      <c r="AV22" s="6"/>
      <c r="AW22" s="6"/>
    </row>
    <row r="23" spans="1:49" ht="12.75" customHeight="1">
      <c r="A23" s="5" t="s">
        <v>24</v>
      </c>
      <c r="B23" s="5">
        <f t="shared" si="2"/>
        <v>0</v>
      </c>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6"/>
      <c r="AP23" s="6"/>
      <c r="AQ23" s="6"/>
      <c r="AR23" s="6"/>
      <c r="AS23" s="6"/>
      <c r="AT23" s="6"/>
      <c r="AU23" s="6"/>
      <c r="AV23" s="6"/>
      <c r="AW23" s="6"/>
    </row>
    <row r="24" spans="1:49" ht="12.75" customHeight="1">
      <c r="A24" s="5" t="s">
        <v>25</v>
      </c>
      <c r="B24" s="5">
        <f t="shared" si="2"/>
        <v>0</v>
      </c>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6"/>
      <c r="AP24" s="6"/>
      <c r="AQ24" s="6"/>
      <c r="AR24" s="6"/>
      <c r="AS24" s="6"/>
      <c r="AT24" s="6"/>
      <c r="AU24" s="6"/>
      <c r="AV24" s="6"/>
      <c r="AW24" s="6"/>
    </row>
    <row r="25" spans="1:49" ht="12.75" customHeight="1">
      <c r="A25" s="17" t="s">
        <v>128</v>
      </c>
      <c r="B25" s="5">
        <f t="shared" si="2"/>
        <v>1</v>
      </c>
      <c r="C25" s="5">
        <v>1</v>
      </c>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6"/>
      <c r="AP25" s="6"/>
      <c r="AQ25" s="6"/>
      <c r="AR25" s="6"/>
      <c r="AS25" s="6"/>
      <c r="AT25" s="6"/>
      <c r="AU25" s="6"/>
      <c r="AV25" s="6"/>
      <c r="AW25" s="6"/>
    </row>
    <row r="26" spans="1:49" ht="12.7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6"/>
      <c r="AP26" s="6"/>
      <c r="AQ26" s="6"/>
      <c r="AR26" s="6"/>
      <c r="AS26" s="6"/>
      <c r="AT26" s="6"/>
      <c r="AU26" s="6"/>
      <c r="AV26" s="6"/>
      <c r="AW26" s="6"/>
    </row>
    <row r="27" spans="1:49" ht="12.75" customHeight="1">
      <c r="A27" s="5" t="s">
        <v>27</v>
      </c>
      <c r="B27" s="5">
        <f t="shared" ref="B27:B29" si="3">SUM(C27:AM27)</f>
        <v>6</v>
      </c>
      <c r="C27" s="5"/>
      <c r="D27" s="5"/>
      <c r="E27" s="5"/>
      <c r="F27" s="5"/>
      <c r="G27" s="5"/>
      <c r="H27" s="5"/>
      <c r="I27" s="5"/>
      <c r="J27" s="5"/>
      <c r="K27" s="5">
        <v>3</v>
      </c>
      <c r="L27" s="5">
        <v>1</v>
      </c>
      <c r="M27" s="5">
        <v>1</v>
      </c>
      <c r="N27" s="5"/>
      <c r="O27" s="5"/>
      <c r="P27" s="5"/>
      <c r="Q27" s="5"/>
      <c r="R27" s="5">
        <v>1</v>
      </c>
      <c r="S27" s="5"/>
      <c r="T27" s="5"/>
      <c r="U27" s="5"/>
      <c r="V27" s="5"/>
      <c r="W27" s="5"/>
      <c r="X27" s="5"/>
      <c r="Y27" s="5"/>
      <c r="Z27" s="5"/>
      <c r="AA27" s="5"/>
      <c r="AB27" s="5"/>
      <c r="AC27" s="5"/>
      <c r="AD27" s="5"/>
      <c r="AE27" s="5"/>
      <c r="AF27" s="5"/>
      <c r="AG27" s="5"/>
      <c r="AH27" s="5"/>
      <c r="AI27" s="5"/>
      <c r="AJ27" s="5"/>
      <c r="AK27" s="5"/>
      <c r="AL27" s="5"/>
      <c r="AM27" s="5"/>
      <c r="AN27" s="5"/>
      <c r="AO27" s="6"/>
      <c r="AP27" s="6"/>
      <c r="AQ27" s="6"/>
      <c r="AR27" s="6"/>
      <c r="AS27" s="6"/>
      <c r="AT27" s="6"/>
      <c r="AU27" s="6"/>
      <c r="AV27" s="6"/>
      <c r="AW27" s="6"/>
    </row>
    <row r="28" spans="1:49" ht="12.75" customHeight="1">
      <c r="A28" s="5" t="s">
        <v>28</v>
      </c>
      <c r="B28" s="5">
        <f t="shared" si="3"/>
        <v>41</v>
      </c>
      <c r="C28" s="5"/>
      <c r="D28" s="5">
        <v>4</v>
      </c>
      <c r="E28" s="5"/>
      <c r="F28" s="5"/>
      <c r="G28" s="5"/>
      <c r="H28" s="5">
        <v>2</v>
      </c>
      <c r="I28" s="5"/>
      <c r="J28" s="5"/>
      <c r="K28" s="5">
        <v>7</v>
      </c>
      <c r="L28" s="5">
        <v>3</v>
      </c>
      <c r="M28" s="5"/>
      <c r="N28" s="5"/>
      <c r="O28" s="5"/>
      <c r="P28" s="5"/>
      <c r="Q28" s="5"/>
      <c r="R28" s="5"/>
      <c r="S28" s="5"/>
      <c r="T28" s="5"/>
      <c r="U28" s="5"/>
      <c r="V28" s="5"/>
      <c r="W28" s="5"/>
      <c r="X28" s="5"/>
      <c r="Y28" s="5"/>
      <c r="Z28" s="5"/>
      <c r="AA28" s="5"/>
      <c r="AB28" s="5"/>
      <c r="AC28" s="5"/>
      <c r="AD28" s="5"/>
      <c r="AE28" s="5"/>
      <c r="AF28" s="5">
        <v>25</v>
      </c>
      <c r="AG28" s="5"/>
      <c r="AH28" s="5"/>
      <c r="AI28" s="5"/>
      <c r="AJ28" s="5"/>
      <c r="AK28" s="5"/>
      <c r="AL28" s="5"/>
      <c r="AM28" s="5"/>
      <c r="AN28" s="5"/>
      <c r="AO28" s="6"/>
      <c r="AP28" s="6"/>
      <c r="AQ28" s="6"/>
      <c r="AR28" s="6"/>
      <c r="AS28" s="6"/>
      <c r="AT28" s="6"/>
      <c r="AU28" s="6"/>
      <c r="AV28" s="6"/>
      <c r="AW28" s="6"/>
    </row>
    <row r="29" spans="1:49" ht="12.75" customHeight="1">
      <c r="A29" s="55" t="s">
        <v>29</v>
      </c>
      <c r="B29" s="5">
        <f t="shared" si="3"/>
        <v>0</v>
      </c>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6"/>
      <c r="AP29" s="6"/>
      <c r="AQ29" s="6"/>
      <c r="AR29" s="6"/>
      <c r="AS29" s="6"/>
      <c r="AT29" s="6"/>
      <c r="AU29" s="6"/>
      <c r="AV29" s="6"/>
      <c r="AW29" s="6"/>
    </row>
    <row r="30" spans="1:49"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6"/>
      <c r="AP30" s="6"/>
      <c r="AQ30" s="6"/>
      <c r="AR30" s="6"/>
      <c r="AS30" s="6"/>
      <c r="AT30" s="6"/>
      <c r="AU30" s="6"/>
      <c r="AV30" s="6"/>
      <c r="AW30" s="6"/>
    </row>
    <row r="31" spans="1:49" ht="12.75" customHeight="1">
      <c r="A31" s="5" t="s">
        <v>30</v>
      </c>
      <c r="B31" s="5">
        <f>SUM(C31:AM31)</f>
        <v>0</v>
      </c>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6"/>
      <c r="AP31" s="6"/>
      <c r="AQ31" s="6"/>
      <c r="AR31" s="6"/>
      <c r="AS31" s="6"/>
      <c r="AT31" s="6"/>
      <c r="AU31" s="6"/>
      <c r="AV31" s="6"/>
      <c r="AW31" s="6"/>
    </row>
    <row r="32" spans="1:49" ht="12.7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6"/>
      <c r="AP32" s="6"/>
      <c r="AQ32" s="6"/>
      <c r="AR32" s="6"/>
      <c r="AS32" s="6"/>
      <c r="AT32" s="6"/>
      <c r="AU32" s="6"/>
      <c r="AV32" s="6"/>
      <c r="AW32" s="6"/>
    </row>
    <row r="33" spans="1:49" ht="12.75" customHeight="1">
      <c r="A33" s="5" t="s">
        <v>31</v>
      </c>
      <c r="B33" s="5">
        <f t="shared" ref="B33:B39" si="4">SUM(C33:AM33)</f>
        <v>30</v>
      </c>
      <c r="C33" s="5">
        <v>3</v>
      </c>
      <c r="D33" s="5"/>
      <c r="E33" s="5">
        <v>1</v>
      </c>
      <c r="F33" s="5"/>
      <c r="G33" s="5"/>
      <c r="H33" s="5">
        <v>1</v>
      </c>
      <c r="I33" s="5"/>
      <c r="J33" s="5"/>
      <c r="K33" s="5">
        <v>12</v>
      </c>
      <c r="L33" s="5">
        <v>9</v>
      </c>
      <c r="M33" s="5"/>
      <c r="N33" s="5"/>
      <c r="O33" s="5"/>
      <c r="P33" s="5"/>
      <c r="Q33" s="5"/>
      <c r="R33" s="5">
        <v>1</v>
      </c>
      <c r="S33" s="5"/>
      <c r="T33" s="5"/>
      <c r="U33" s="5"/>
      <c r="V33" s="5"/>
      <c r="W33" s="5"/>
      <c r="X33" s="5"/>
      <c r="Y33" s="5"/>
      <c r="Z33" s="5"/>
      <c r="AA33" s="5"/>
      <c r="AB33" s="5"/>
      <c r="AC33" s="5"/>
      <c r="AD33" s="5"/>
      <c r="AE33" s="5"/>
      <c r="AF33" s="5">
        <v>3</v>
      </c>
      <c r="AG33" s="5"/>
      <c r="AH33" s="5"/>
      <c r="AI33" s="5"/>
      <c r="AJ33" s="5"/>
      <c r="AK33" s="5"/>
      <c r="AL33" s="5"/>
      <c r="AM33" s="5"/>
      <c r="AN33" s="5"/>
      <c r="AO33" s="6"/>
      <c r="AP33" s="6"/>
      <c r="AQ33" s="6"/>
      <c r="AR33" s="6"/>
      <c r="AS33" s="6"/>
      <c r="AT33" s="6"/>
      <c r="AU33" s="6"/>
      <c r="AV33" s="6"/>
      <c r="AW33" s="6"/>
    </row>
    <row r="34" spans="1:49" ht="12.75" customHeight="1">
      <c r="A34" s="5" t="s">
        <v>32</v>
      </c>
      <c r="B34" s="5">
        <f t="shared" si="4"/>
        <v>0</v>
      </c>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6"/>
      <c r="AP34" s="6"/>
      <c r="AQ34" s="6"/>
      <c r="AR34" s="6"/>
      <c r="AS34" s="6"/>
      <c r="AT34" s="6"/>
      <c r="AU34" s="6"/>
      <c r="AV34" s="6"/>
      <c r="AW34" s="6"/>
    </row>
    <row r="35" spans="1:49" ht="12.75" customHeight="1">
      <c r="A35" s="17" t="s">
        <v>33</v>
      </c>
      <c r="B35" s="5">
        <f t="shared" si="4"/>
        <v>2</v>
      </c>
      <c r="C35" s="5"/>
      <c r="D35" s="5"/>
      <c r="E35" s="5"/>
      <c r="F35" s="5"/>
      <c r="G35" s="5"/>
      <c r="H35" s="5"/>
      <c r="I35" s="5"/>
      <c r="J35" s="5"/>
      <c r="K35" s="5">
        <v>2</v>
      </c>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6"/>
      <c r="AP35" s="6"/>
      <c r="AQ35" s="6"/>
      <c r="AR35" s="6"/>
      <c r="AS35" s="6"/>
      <c r="AT35" s="6"/>
      <c r="AU35" s="6"/>
      <c r="AV35" s="6"/>
      <c r="AW35" s="6"/>
    </row>
    <row r="36" spans="1:49" ht="12.75" customHeight="1">
      <c r="A36" s="5" t="s">
        <v>129</v>
      </c>
      <c r="B36" s="5">
        <f t="shared" si="4"/>
        <v>0</v>
      </c>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6"/>
      <c r="AP36" s="6"/>
      <c r="AQ36" s="6"/>
      <c r="AR36" s="6"/>
      <c r="AS36" s="6"/>
      <c r="AT36" s="6"/>
      <c r="AU36" s="6"/>
      <c r="AV36" s="6"/>
      <c r="AW36" s="6"/>
    </row>
    <row r="37" spans="1:49" ht="12.75" customHeight="1">
      <c r="A37" s="6" t="s">
        <v>35</v>
      </c>
      <c r="B37" s="5">
        <f t="shared" si="4"/>
        <v>0</v>
      </c>
      <c r="C37" s="5"/>
      <c r="D37" s="5"/>
      <c r="E37" s="5"/>
      <c r="F37" s="5"/>
      <c r="G37" s="5"/>
      <c r="H37" s="5"/>
      <c r="I37" s="5"/>
      <c r="J37" s="4"/>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6"/>
      <c r="AP37" s="6"/>
      <c r="AQ37" s="6"/>
      <c r="AR37" s="6"/>
      <c r="AS37" s="6"/>
      <c r="AT37" s="6"/>
      <c r="AU37" s="6"/>
      <c r="AV37" s="6"/>
      <c r="AW37" s="6"/>
    </row>
    <row r="38" spans="1:49" ht="12.75" customHeight="1">
      <c r="A38" s="6" t="s">
        <v>36</v>
      </c>
      <c r="B38" s="5">
        <f t="shared" si="4"/>
        <v>0</v>
      </c>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6"/>
      <c r="AP38" s="6"/>
      <c r="AQ38" s="6"/>
      <c r="AR38" s="6"/>
      <c r="AS38" s="6"/>
      <c r="AT38" s="6"/>
      <c r="AU38" s="6"/>
      <c r="AV38" s="6"/>
      <c r="AW38" s="6"/>
    </row>
    <row r="39" spans="1:49" ht="12.75" customHeight="1">
      <c r="A39" s="17" t="s">
        <v>37</v>
      </c>
      <c r="B39" s="5">
        <f t="shared" si="4"/>
        <v>0</v>
      </c>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6"/>
      <c r="AP39" s="6"/>
      <c r="AQ39" s="6"/>
      <c r="AR39" s="6"/>
      <c r="AS39" s="6"/>
      <c r="AT39" s="6"/>
      <c r="AU39" s="6"/>
      <c r="AV39" s="6"/>
      <c r="AW39" s="6"/>
    </row>
    <row r="40" spans="1:49"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6"/>
      <c r="AP40" s="6"/>
      <c r="AQ40" s="6"/>
      <c r="AR40" s="6"/>
      <c r="AS40" s="6"/>
      <c r="AT40" s="6"/>
      <c r="AU40" s="6"/>
      <c r="AV40" s="6"/>
      <c r="AW40" s="6"/>
    </row>
    <row r="41" spans="1:49" ht="12.75" customHeight="1">
      <c r="A41" s="5" t="s">
        <v>38</v>
      </c>
      <c r="B41" s="5">
        <f t="shared" ref="B41:B45" si="5">SUM(C41:AM41)</f>
        <v>1</v>
      </c>
      <c r="C41" s="5"/>
      <c r="D41" s="5">
        <v>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6"/>
      <c r="AP41" s="6"/>
      <c r="AQ41" s="6"/>
      <c r="AR41" s="6"/>
      <c r="AS41" s="6"/>
      <c r="AT41" s="6"/>
      <c r="AU41" s="6"/>
      <c r="AV41" s="6"/>
      <c r="AW41" s="6"/>
    </row>
    <row r="42" spans="1:49" ht="12.75" customHeight="1">
      <c r="A42" s="5" t="s">
        <v>39</v>
      </c>
      <c r="B42" s="5">
        <f t="shared" si="5"/>
        <v>2</v>
      </c>
      <c r="C42" s="5">
        <v>1</v>
      </c>
      <c r="D42" s="5"/>
      <c r="E42" s="5">
        <v>1</v>
      </c>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6"/>
      <c r="AP42" s="6"/>
      <c r="AQ42" s="6"/>
      <c r="AR42" s="6"/>
      <c r="AS42" s="6"/>
      <c r="AT42" s="6"/>
      <c r="AU42" s="6"/>
      <c r="AV42" s="6"/>
      <c r="AW42" s="6"/>
    </row>
    <row r="43" spans="1:49" ht="12.75" customHeight="1">
      <c r="A43" s="5" t="s">
        <v>40</v>
      </c>
      <c r="B43" s="5">
        <f t="shared" si="5"/>
        <v>0</v>
      </c>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6"/>
      <c r="AP43" s="6"/>
      <c r="AQ43" s="6"/>
      <c r="AR43" s="6"/>
      <c r="AS43" s="6"/>
      <c r="AT43" s="6"/>
      <c r="AU43" s="6"/>
      <c r="AV43" s="6"/>
      <c r="AW43" s="6"/>
    </row>
    <row r="44" spans="1:49" ht="12.75" customHeight="1">
      <c r="A44" s="56" t="s">
        <v>41</v>
      </c>
      <c r="B44" s="5">
        <f t="shared" si="5"/>
        <v>1</v>
      </c>
      <c r="C44" s="5"/>
      <c r="D44" s="5">
        <v>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6"/>
      <c r="AP44" s="6"/>
      <c r="AQ44" s="6"/>
      <c r="AR44" s="6"/>
      <c r="AS44" s="6"/>
      <c r="AT44" s="6"/>
      <c r="AU44" s="6"/>
      <c r="AV44" s="6"/>
      <c r="AW44" s="6"/>
    </row>
    <row r="45" spans="1:49" ht="12.75" customHeight="1">
      <c r="A45" s="17" t="s">
        <v>42</v>
      </c>
      <c r="B45" s="5">
        <f t="shared" si="5"/>
        <v>0</v>
      </c>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6"/>
      <c r="AP45" s="6"/>
      <c r="AQ45" s="6"/>
      <c r="AR45" s="6"/>
      <c r="AS45" s="6"/>
      <c r="AT45" s="6"/>
      <c r="AU45" s="6"/>
      <c r="AV45" s="6"/>
      <c r="AW45" s="6"/>
    </row>
    <row r="46" spans="1:49"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6"/>
      <c r="AP46" s="6"/>
      <c r="AQ46" s="6"/>
      <c r="AR46" s="6"/>
      <c r="AS46" s="6"/>
      <c r="AT46" s="6"/>
      <c r="AU46" s="6"/>
      <c r="AV46" s="6"/>
      <c r="AW46" s="6"/>
    </row>
    <row r="47" spans="1:49" ht="12.75" customHeight="1">
      <c r="A47" s="5" t="s">
        <v>43</v>
      </c>
      <c r="B47" s="5">
        <f t="shared" ref="B47:B56" si="6">SUM(C47:AM47)</f>
        <v>1</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v>1</v>
      </c>
      <c r="AE47" s="5"/>
      <c r="AF47" s="5"/>
      <c r="AG47" s="5"/>
      <c r="AH47" s="5"/>
      <c r="AI47" s="5"/>
      <c r="AJ47" s="5"/>
      <c r="AK47" s="5"/>
      <c r="AL47" s="5"/>
      <c r="AM47" s="5"/>
      <c r="AN47" s="5"/>
      <c r="AO47" s="6"/>
      <c r="AP47" s="6"/>
      <c r="AQ47" s="6"/>
      <c r="AR47" s="6"/>
      <c r="AS47" s="6"/>
      <c r="AT47" s="6"/>
      <c r="AU47" s="6"/>
      <c r="AV47" s="6"/>
      <c r="AW47" s="6"/>
    </row>
    <row r="48" spans="1:49" ht="12.75" customHeight="1">
      <c r="A48" s="5" t="s">
        <v>44</v>
      </c>
      <c r="B48" s="5">
        <f t="shared" si="6"/>
        <v>8</v>
      </c>
      <c r="C48" s="5">
        <v>1</v>
      </c>
      <c r="D48" s="5"/>
      <c r="E48" s="5"/>
      <c r="F48" s="5"/>
      <c r="G48" s="5"/>
      <c r="H48" s="5"/>
      <c r="I48" s="5"/>
      <c r="J48" s="5"/>
      <c r="K48" s="5">
        <v>1</v>
      </c>
      <c r="L48" s="5">
        <v>2</v>
      </c>
      <c r="M48" s="5">
        <v>1</v>
      </c>
      <c r="N48" s="5"/>
      <c r="O48" s="5"/>
      <c r="P48" s="5"/>
      <c r="Q48" s="5"/>
      <c r="R48" s="5"/>
      <c r="S48" s="5"/>
      <c r="T48" s="5"/>
      <c r="U48" s="5"/>
      <c r="V48" s="5"/>
      <c r="W48" s="5"/>
      <c r="X48" s="5"/>
      <c r="Y48" s="5"/>
      <c r="Z48" s="5"/>
      <c r="AA48" s="5"/>
      <c r="AB48" s="5"/>
      <c r="AC48" s="5">
        <v>1</v>
      </c>
      <c r="AD48" s="5">
        <v>1</v>
      </c>
      <c r="AE48" s="5"/>
      <c r="AF48" s="5">
        <v>1</v>
      </c>
      <c r="AG48" s="5"/>
      <c r="AH48" s="5"/>
      <c r="AI48" s="5"/>
      <c r="AJ48" s="5"/>
      <c r="AK48" s="5"/>
      <c r="AL48" s="5"/>
      <c r="AM48" s="5"/>
      <c r="AN48" s="5"/>
      <c r="AO48" s="6"/>
      <c r="AP48" s="6"/>
      <c r="AQ48" s="6"/>
      <c r="AR48" s="6"/>
      <c r="AS48" s="6"/>
      <c r="AT48" s="6"/>
      <c r="AU48" s="6"/>
      <c r="AV48" s="6"/>
      <c r="AW48" s="6"/>
    </row>
    <row r="49" spans="1:49" ht="12.75" customHeight="1">
      <c r="A49" s="5" t="s">
        <v>45</v>
      </c>
      <c r="B49" s="5">
        <f t="shared" si="6"/>
        <v>0</v>
      </c>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6"/>
      <c r="AP49" s="6"/>
      <c r="AQ49" s="6"/>
      <c r="AR49" s="6"/>
      <c r="AS49" s="6"/>
      <c r="AT49" s="6"/>
      <c r="AU49" s="6"/>
      <c r="AV49" s="6"/>
      <c r="AW49" s="6"/>
    </row>
    <row r="50" spans="1:49" ht="12.75" customHeight="1">
      <c r="A50" s="17" t="s">
        <v>131</v>
      </c>
      <c r="B50" s="5">
        <f t="shared" si="6"/>
        <v>1</v>
      </c>
      <c r="C50" s="5"/>
      <c r="D50" s="5"/>
      <c r="E50" s="5"/>
      <c r="F50" s="5"/>
      <c r="G50" s="5"/>
      <c r="H50" s="5"/>
      <c r="I50" s="5"/>
      <c r="J50" s="5"/>
      <c r="K50" s="5">
        <v>1</v>
      </c>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6"/>
      <c r="AP50" s="6"/>
      <c r="AQ50" s="6"/>
      <c r="AR50" s="6"/>
      <c r="AS50" s="6"/>
      <c r="AT50" s="6"/>
      <c r="AU50" s="6"/>
      <c r="AV50" s="6"/>
      <c r="AW50" s="6"/>
    </row>
    <row r="51" spans="1:49" ht="12.75" customHeight="1">
      <c r="A51" s="5" t="s">
        <v>47</v>
      </c>
      <c r="B51" s="5">
        <f t="shared" si="6"/>
        <v>2</v>
      </c>
      <c r="C51" s="5">
        <v>2</v>
      </c>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6"/>
      <c r="AP51" s="6"/>
      <c r="AQ51" s="6"/>
      <c r="AR51" s="6"/>
      <c r="AS51" s="6"/>
      <c r="AT51" s="6"/>
      <c r="AU51" s="6"/>
      <c r="AV51" s="6"/>
      <c r="AW51" s="6"/>
    </row>
    <row r="52" spans="1:49" ht="12.75" customHeight="1">
      <c r="A52" s="5" t="s">
        <v>48</v>
      </c>
      <c r="B52" s="5">
        <f t="shared" si="6"/>
        <v>0</v>
      </c>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6"/>
      <c r="AP52" s="6"/>
      <c r="AQ52" s="6"/>
      <c r="AR52" s="6"/>
      <c r="AS52" s="6"/>
      <c r="AT52" s="6"/>
      <c r="AU52" s="6"/>
      <c r="AV52" s="6"/>
      <c r="AW52" s="6"/>
    </row>
    <row r="53" spans="1:49" ht="12.75" customHeight="1">
      <c r="A53" s="5" t="s">
        <v>49</v>
      </c>
      <c r="B53" s="5">
        <f t="shared" si="6"/>
        <v>0</v>
      </c>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6"/>
      <c r="AP53" s="6"/>
      <c r="AQ53" s="6"/>
      <c r="AR53" s="6"/>
      <c r="AS53" s="6"/>
      <c r="AT53" s="6"/>
      <c r="AU53" s="6"/>
      <c r="AV53" s="6"/>
      <c r="AW53" s="6"/>
    </row>
    <row r="54" spans="1:49" ht="12.75" customHeight="1">
      <c r="A54" s="5" t="s">
        <v>50</v>
      </c>
      <c r="B54" s="5">
        <f t="shared" si="6"/>
        <v>1</v>
      </c>
      <c r="C54" s="5"/>
      <c r="D54" s="5"/>
      <c r="E54" s="5"/>
      <c r="F54" s="5"/>
      <c r="G54" s="5"/>
      <c r="H54" s="5"/>
      <c r="I54" s="5"/>
      <c r="J54" s="5"/>
      <c r="K54" s="5"/>
      <c r="L54" s="5"/>
      <c r="M54" s="5"/>
      <c r="N54" s="5"/>
      <c r="O54" s="5"/>
      <c r="P54" s="5"/>
      <c r="Q54" s="5"/>
      <c r="R54" s="5">
        <v>1</v>
      </c>
      <c r="S54" s="5"/>
      <c r="T54" s="5"/>
      <c r="U54" s="5"/>
      <c r="V54" s="5"/>
      <c r="W54" s="5"/>
      <c r="X54" s="5"/>
      <c r="Y54" s="5"/>
      <c r="Z54" s="5"/>
      <c r="AA54" s="5"/>
      <c r="AB54" s="5"/>
      <c r="AC54" s="5"/>
      <c r="AD54" s="5"/>
      <c r="AE54" s="5"/>
      <c r="AF54" s="5"/>
      <c r="AG54" s="5"/>
      <c r="AH54" s="5"/>
      <c r="AI54" s="5"/>
      <c r="AJ54" s="5"/>
      <c r="AK54" s="5"/>
      <c r="AL54" s="5"/>
      <c r="AM54" s="5"/>
      <c r="AN54" s="5"/>
      <c r="AO54" s="6"/>
      <c r="AP54" s="6"/>
      <c r="AQ54" s="6"/>
      <c r="AR54" s="6"/>
      <c r="AS54" s="6"/>
      <c r="AT54" s="6"/>
      <c r="AU54" s="6"/>
      <c r="AV54" s="6"/>
      <c r="AW54" s="6"/>
    </row>
    <row r="55" spans="1:49" ht="12.75" customHeight="1">
      <c r="A55" s="5" t="s">
        <v>51</v>
      </c>
      <c r="B55" s="5">
        <f t="shared" si="6"/>
        <v>80</v>
      </c>
      <c r="C55" s="5">
        <v>16</v>
      </c>
      <c r="D55" s="5">
        <v>1</v>
      </c>
      <c r="E55" s="5"/>
      <c r="F55" s="5"/>
      <c r="G55" s="5"/>
      <c r="H55" s="5">
        <v>5</v>
      </c>
      <c r="I55" s="5"/>
      <c r="J55" s="5"/>
      <c r="K55" s="5">
        <v>7</v>
      </c>
      <c r="L55" s="5">
        <v>3</v>
      </c>
      <c r="M55" s="5">
        <v>2</v>
      </c>
      <c r="N55" s="5"/>
      <c r="O55" s="5"/>
      <c r="P55" s="5"/>
      <c r="Q55" s="5"/>
      <c r="R55" s="5">
        <v>1</v>
      </c>
      <c r="S55" s="5"/>
      <c r="T55" s="5"/>
      <c r="U55" s="5"/>
      <c r="V55" s="5"/>
      <c r="W55" s="5">
        <v>2</v>
      </c>
      <c r="X55" s="5">
        <v>1</v>
      </c>
      <c r="Y55" s="5"/>
      <c r="Z55" s="5"/>
      <c r="AA55" s="5"/>
      <c r="AB55" s="5">
        <v>4</v>
      </c>
      <c r="AC55" s="5">
        <v>1</v>
      </c>
      <c r="AD55" s="5">
        <v>19</v>
      </c>
      <c r="AE55" s="5"/>
      <c r="AF55" s="5">
        <v>13</v>
      </c>
      <c r="AG55" s="5"/>
      <c r="AH55" s="5"/>
      <c r="AI55" s="5"/>
      <c r="AJ55" s="5">
        <v>5</v>
      </c>
      <c r="AK55" s="5"/>
      <c r="AL55" s="5"/>
      <c r="AM55" s="5"/>
      <c r="AN55" s="5"/>
      <c r="AO55" s="6"/>
      <c r="AP55" s="6"/>
      <c r="AQ55" s="6"/>
      <c r="AR55" s="6"/>
      <c r="AS55" s="6"/>
      <c r="AT55" s="6"/>
      <c r="AU55" s="6"/>
      <c r="AV55" s="6"/>
      <c r="AW55" s="6"/>
    </row>
    <row r="56" spans="1:49" ht="12.75" customHeight="1">
      <c r="A56" s="5" t="s">
        <v>52</v>
      </c>
      <c r="B56" s="5">
        <f t="shared" si="6"/>
        <v>0</v>
      </c>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6"/>
      <c r="AP56" s="6"/>
      <c r="AQ56" s="6"/>
      <c r="AR56" s="6"/>
      <c r="AS56" s="6"/>
      <c r="AT56" s="6"/>
      <c r="AU56" s="6"/>
      <c r="AV56" s="6"/>
      <c r="AW56" s="6"/>
    </row>
    <row r="57" spans="1:49"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6"/>
      <c r="AP57" s="6"/>
      <c r="AQ57" s="6"/>
      <c r="AR57" s="6"/>
      <c r="AS57" s="6"/>
      <c r="AT57" s="6"/>
      <c r="AU57" s="6"/>
      <c r="AV57" s="6"/>
      <c r="AW57" s="6"/>
    </row>
    <row r="58" spans="1:49" ht="12.75" customHeight="1">
      <c r="A58" s="5" t="s">
        <v>53</v>
      </c>
      <c r="B58" s="5">
        <f t="shared" ref="B58:B61" si="7">SUM(C58:AM58)</f>
        <v>1</v>
      </c>
      <c r="C58" s="5"/>
      <c r="D58" s="5"/>
      <c r="E58" s="5"/>
      <c r="F58" s="5"/>
      <c r="G58" s="5"/>
      <c r="H58" s="5"/>
      <c r="I58" s="5"/>
      <c r="J58" s="5"/>
      <c r="K58" s="5">
        <v>1</v>
      </c>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6"/>
      <c r="AP58" s="6"/>
      <c r="AQ58" s="6"/>
      <c r="AR58" s="6"/>
      <c r="AS58" s="6"/>
      <c r="AT58" s="6"/>
      <c r="AU58" s="6"/>
      <c r="AV58" s="6"/>
      <c r="AW58" s="6"/>
    </row>
    <row r="59" spans="1:49" ht="12.75" customHeight="1">
      <c r="A59" s="5" t="s">
        <v>54</v>
      </c>
      <c r="B59" s="5">
        <f t="shared" si="7"/>
        <v>2</v>
      </c>
      <c r="C59" s="5">
        <v>1</v>
      </c>
      <c r="D59" s="5"/>
      <c r="E59" s="5"/>
      <c r="F59" s="5"/>
      <c r="G59" s="5">
        <v>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6"/>
      <c r="AP59" s="6"/>
      <c r="AQ59" s="6"/>
      <c r="AR59" s="6"/>
      <c r="AS59" s="6"/>
      <c r="AT59" s="6"/>
      <c r="AU59" s="6"/>
      <c r="AV59" s="6"/>
      <c r="AW59" s="6"/>
    </row>
    <row r="60" spans="1:49" ht="12.75" customHeight="1">
      <c r="A60" s="5" t="s">
        <v>55</v>
      </c>
      <c r="B60" s="5">
        <f t="shared" si="7"/>
        <v>1</v>
      </c>
      <c r="C60" s="5"/>
      <c r="D60" s="5"/>
      <c r="E60" s="5"/>
      <c r="F60" s="5"/>
      <c r="G60" s="5"/>
      <c r="H60" s="5"/>
      <c r="I60" s="5"/>
      <c r="J60" s="5"/>
      <c r="K60" s="5"/>
      <c r="L60" s="5"/>
      <c r="M60" s="5"/>
      <c r="N60" s="5"/>
      <c r="O60" s="5"/>
      <c r="P60" s="5"/>
      <c r="Q60" s="5"/>
      <c r="R60" s="5"/>
      <c r="S60" s="5"/>
      <c r="T60" s="5"/>
      <c r="U60" s="5"/>
      <c r="V60" s="5"/>
      <c r="W60" s="5"/>
      <c r="X60" s="5"/>
      <c r="Y60" s="5"/>
      <c r="Z60" s="5"/>
      <c r="AA60" s="5"/>
      <c r="AB60" s="5"/>
      <c r="AC60" s="5">
        <v>1</v>
      </c>
      <c r="AD60" s="5"/>
      <c r="AE60" s="5"/>
      <c r="AF60" s="5"/>
      <c r="AG60" s="5"/>
      <c r="AH60" s="5"/>
      <c r="AI60" s="5"/>
      <c r="AJ60" s="5"/>
      <c r="AK60" s="5"/>
      <c r="AL60" s="5"/>
      <c r="AM60" s="5"/>
      <c r="AN60" s="5"/>
      <c r="AO60" s="6"/>
      <c r="AP60" s="6"/>
      <c r="AQ60" s="6"/>
      <c r="AR60" s="6"/>
      <c r="AS60" s="6"/>
      <c r="AT60" s="6"/>
      <c r="AU60" s="6"/>
      <c r="AV60" s="6"/>
      <c r="AW60" s="6"/>
    </row>
    <row r="61" spans="1:49" ht="12.75" customHeight="1">
      <c r="A61" s="5" t="s">
        <v>56</v>
      </c>
      <c r="B61" s="5">
        <f t="shared" si="7"/>
        <v>0</v>
      </c>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6"/>
      <c r="AP61" s="6"/>
      <c r="AQ61" s="6"/>
      <c r="AR61" s="6"/>
      <c r="AS61" s="6"/>
      <c r="AT61" s="6"/>
      <c r="AU61" s="6"/>
      <c r="AV61" s="6"/>
      <c r="AW61" s="6"/>
    </row>
    <row r="62" spans="1:49"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6"/>
      <c r="AP62" s="6"/>
      <c r="AQ62" s="6"/>
      <c r="AR62" s="6"/>
      <c r="AS62" s="6"/>
      <c r="AT62" s="6"/>
      <c r="AU62" s="6"/>
      <c r="AV62" s="6"/>
      <c r="AW62" s="6"/>
    </row>
    <row r="63" spans="1:49" ht="12.75" customHeight="1">
      <c r="A63" s="5" t="s">
        <v>57</v>
      </c>
      <c r="B63" s="5">
        <f t="shared" ref="B63:B67" si="8">SUM(C63:AM63)</f>
        <v>35</v>
      </c>
      <c r="C63" s="5">
        <v>6</v>
      </c>
      <c r="D63" s="5"/>
      <c r="E63" s="5"/>
      <c r="F63" s="5"/>
      <c r="G63" s="5"/>
      <c r="H63" s="5"/>
      <c r="I63" s="5"/>
      <c r="J63" s="5"/>
      <c r="K63" s="5">
        <v>1</v>
      </c>
      <c r="L63" s="5"/>
      <c r="M63" s="5">
        <v>13</v>
      </c>
      <c r="N63" s="5"/>
      <c r="O63" s="5"/>
      <c r="P63" s="5"/>
      <c r="Q63" s="5"/>
      <c r="R63" s="5"/>
      <c r="S63" s="5"/>
      <c r="T63" s="5"/>
      <c r="U63" s="5"/>
      <c r="V63" s="5"/>
      <c r="W63" s="5"/>
      <c r="X63" s="5"/>
      <c r="Y63" s="5"/>
      <c r="Z63" s="5"/>
      <c r="AA63" s="5"/>
      <c r="AB63" s="5"/>
      <c r="AC63" s="5"/>
      <c r="AD63" s="5"/>
      <c r="AE63" s="5"/>
      <c r="AF63" s="5">
        <v>15</v>
      </c>
      <c r="AG63" s="5"/>
      <c r="AH63" s="5"/>
      <c r="AI63" s="5"/>
      <c r="AJ63" s="5"/>
      <c r="AK63" s="5"/>
      <c r="AL63" s="5"/>
      <c r="AM63" s="5"/>
      <c r="AN63" s="5"/>
      <c r="AO63" s="6"/>
      <c r="AP63" s="6"/>
      <c r="AQ63" s="6"/>
      <c r="AR63" s="6"/>
      <c r="AS63" s="6"/>
      <c r="AT63" s="6"/>
      <c r="AU63" s="6"/>
      <c r="AV63" s="6"/>
      <c r="AW63" s="6"/>
    </row>
    <row r="64" spans="1:49" ht="12.75" customHeight="1">
      <c r="A64" s="5" t="s">
        <v>58</v>
      </c>
      <c r="B64" s="5">
        <f t="shared" si="8"/>
        <v>9</v>
      </c>
      <c r="C64" s="5"/>
      <c r="D64" s="5"/>
      <c r="E64" s="5"/>
      <c r="F64" s="5"/>
      <c r="G64" s="5">
        <v>5</v>
      </c>
      <c r="H64" s="5"/>
      <c r="I64" s="5"/>
      <c r="J64" s="5"/>
      <c r="K64" s="5"/>
      <c r="L64" s="5"/>
      <c r="M64" s="5">
        <v>2</v>
      </c>
      <c r="N64" s="5"/>
      <c r="O64" s="5"/>
      <c r="P64" s="5"/>
      <c r="Q64" s="5"/>
      <c r="R64" s="5">
        <v>2</v>
      </c>
      <c r="S64" s="5"/>
      <c r="T64" s="5"/>
      <c r="U64" s="5"/>
      <c r="V64" s="5"/>
      <c r="W64" s="5"/>
      <c r="X64" s="5"/>
      <c r="Y64" s="5"/>
      <c r="Z64" s="5"/>
      <c r="AA64" s="5"/>
      <c r="AB64" s="5"/>
      <c r="AC64" s="5"/>
      <c r="AD64" s="5"/>
      <c r="AE64" s="5"/>
      <c r="AF64" s="5"/>
      <c r="AG64" s="5"/>
      <c r="AH64" s="5"/>
      <c r="AI64" s="5"/>
      <c r="AJ64" s="5"/>
      <c r="AK64" s="5"/>
      <c r="AL64" s="5"/>
      <c r="AM64" s="5"/>
      <c r="AN64" s="5"/>
      <c r="AO64" s="6"/>
      <c r="AP64" s="6"/>
      <c r="AQ64" s="6"/>
      <c r="AR64" s="6"/>
      <c r="AS64" s="6"/>
      <c r="AT64" s="6"/>
      <c r="AU64" s="6"/>
      <c r="AV64" s="6"/>
      <c r="AW64" s="6"/>
    </row>
    <row r="65" spans="1:49" ht="12.75" customHeight="1">
      <c r="A65" s="5" t="s">
        <v>59</v>
      </c>
      <c r="B65" s="5">
        <f t="shared" si="8"/>
        <v>1</v>
      </c>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v>1</v>
      </c>
      <c r="AG65" s="5"/>
      <c r="AH65" s="5"/>
      <c r="AI65" s="5"/>
      <c r="AJ65" s="5"/>
      <c r="AK65" s="5"/>
      <c r="AL65" s="5"/>
      <c r="AM65" s="5"/>
      <c r="AN65" s="5"/>
      <c r="AO65" s="6"/>
      <c r="AP65" s="6"/>
      <c r="AQ65" s="6"/>
      <c r="AR65" s="6"/>
      <c r="AS65" s="6"/>
      <c r="AT65" s="6"/>
      <c r="AU65" s="6"/>
      <c r="AV65" s="6"/>
      <c r="AW65" s="6"/>
    </row>
    <row r="66" spans="1:49" ht="12.75" customHeight="1">
      <c r="A66" s="5" t="s">
        <v>60</v>
      </c>
      <c r="B66" s="5">
        <f t="shared" si="8"/>
        <v>0</v>
      </c>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6"/>
      <c r="AP66" s="6"/>
      <c r="AQ66" s="6"/>
      <c r="AR66" s="6"/>
      <c r="AS66" s="6"/>
      <c r="AT66" s="6"/>
      <c r="AU66" s="6"/>
      <c r="AV66" s="6"/>
      <c r="AW66" s="6"/>
    </row>
    <row r="67" spans="1:49" ht="12.75" customHeight="1">
      <c r="A67" s="5" t="s">
        <v>61</v>
      </c>
      <c r="B67" s="5">
        <f t="shared" si="8"/>
        <v>49</v>
      </c>
      <c r="C67" s="5"/>
      <c r="D67" s="5"/>
      <c r="E67" s="5"/>
      <c r="F67" s="5"/>
      <c r="G67" s="5">
        <v>1</v>
      </c>
      <c r="H67" s="5">
        <v>2</v>
      </c>
      <c r="I67" s="5"/>
      <c r="J67" s="5"/>
      <c r="K67" s="5">
        <v>15</v>
      </c>
      <c r="L67" s="5">
        <v>5</v>
      </c>
      <c r="M67" s="5">
        <v>9</v>
      </c>
      <c r="N67" s="5"/>
      <c r="O67" s="5"/>
      <c r="P67" s="5"/>
      <c r="Q67" s="5"/>
      <c r="R67" s="5">
        <v>1</v>
      </c>
      <c r="S67" s="5"/>
      <c r="T67" s="5"/>
      <c r="U67" s="5"/>
      <c r="V67" s="5"/>
      <c r="W67" s="5"/>
      <c r="X67" s="5"/>
      <c r="Y67" s="5"/>
      <c r="Z67" s="5"/>
      <c r="AA67" s="5"/>
      <c r="AB67" s="5"/>
      <c r="AC67" s="5"/>
      <c r="AD67" s="5"/>
      <c r="AE67" s="5"/>
      <c r="AF67" s="5">
        <v>13</v>
      </c>
      <c r="AG67" s="5"/>
      <c r="AH67" s="5"/>
      <c r="AI67" s="5"/>
      <c r="AJ67" s="5">
        <v>3</v>
      </c>
      <c r="AK67" s="5"/>
      <c r="AL67" s="5"/>
      <c r="AM67" s="5"/>
      <c r="AN67" s="5"/>
      <c r="AO67" s="6"/>
      <c r="AP67" s="6"/>
      <c r="AQ67" s="6"/>
      <c r="AR67" s="6"/>
      <c r="AS67" s="6"/>
      <c r="AT67" s="6"/>
      <c r="AU67" s="6"/>
      <c r="AV67" s="6"/>
      <c r="AW67" s="6"/>
    </row>
    <row r="68" spans="1:49"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6"/>
      <c r="AP68" s="6"/>
      <c r="AQ68" s="6"/>
      <c r="AR68" s="6"/>
      <c r="AS68" s="6"/>
      <c r="AT68" s="6"/>
      <c r="AU68" s="6"/>
      <c r="AV68" s="6"/>
      <c r="AW68" s="6"/>
    </row>
    <row r="69" spans="1:49" ht="12.75" customHeight="1">
      <c r="A69" s="5" t="s">
        <v>62</v>
      </c>
      <c r="B69" s="5">
        <f>SUM(C69:AM69)</f>
        <v>153</v>
      </c>
      <c r="C69" s="5">
        <v>11</v>
      </c>
      <c r="D69" s="5">
        <v>3</v>
      </c>
      <c r="E69" s="5"/>
      <c r="F69" s="5"/>
      <c r="G69" s="5">
        <v>1</v>
      </c>
      <c r="H69" s="5">
        <v>6</v>
      </c>
      <c r="I69" s="5"/>
      <c r="J69" s="5"/>
      <c r="K69" s="5">
        <v>31</v>
      </c>
      <c r="L69" s="5">
        <v>18</v>
      </c>
      <c r="M69" s="5">
        <v>19</v>
      </c>
      <c r="N69" s="5"/>
      <c r="O69" s="5"/>
      <c r="P69" s="5"/>
      <c r="Q69" s="5"/>
      <c r="R69" s="5">
        <v>3</v>
      </c>
      <c r="S69" s="5"/>
      <c r="T69" s="5"/>
      <c r="U69" s="5"/>
      <c r="V69" s="5"/>
      <c r="W69" s="5">
        <v>5</v>
      </c>
      <c r="X69" s="5">
        <v>2</v>
      </c>
      <c r="Y69" s="5"/>
      <c r="Z69" s="5"/>
      <c r="AA69" s="5"/>
      <c r="AB69" s="5">
        <v>1</v>
      </c>
      <c r="AC69" s="5">
        <v>6</v>
      </c>
      <c r="AD69" s="5">
        <v>18</v>
      </c>
      <c r="AE69" s="5"/>
      <c r="AF69" s="5">
        <v>28</v>
      </c>
      <c r="AG69" s="5"/>
      <c r="AH69" s="5"/>
      <c r="AI69" s="5"/>
      <c r="AJ69" s="5">
        <v>1</v>
      </c>
      <c r="AK69" s="5"/>
      <c r="AL69" s="5"/>
      <c r="AM69" s="5"/>
      <c r="AN69" s="5"/>
      <c r="AO69" s="6"/>
      <c r="AP69" s="6"/>
      <c r="AQ69" s="6"/>
      <c r="AR69" s="6"/>
      <c r="AS69" s="6"/>
      <c r="AT69" s="6"/>
      <c r="AU69" s="6"/>
      <c r="AV69" s="6"/>
      <c r="AW69" s="6"/>
    </row>
    <row r="70" spans="1:49"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6"/>
      <c r="AP70" s="6"/>
      <c r="AQ70" s="6"/>
      <c r="AR70" s="6"/>
      <c r="AS70" s="6"/>
      <c r="AT70" s="6"/>
      <c r="AU70" s="6"/>
      <c r="AV70" s="6"/>
      <c r="AW70" s="6"/>
    </row>
    <row r="71" spans="1:49" ht="12.75" customHeight="1">
      <c r="A71" s="5" t="s">
        <v>63</v>
      </c>
      <c r="B71" s="5">
        <f t="shared" ref="B71:B73" si="9">SUM(C71:AM71)</f>
        <v>0</v>
      </c>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6"/>
      <c r="AP71" s="6"/>
      <c r="AQ71" s="6"/>
      <c r="AR71" s="6"/>
      <c r="AS71" s="6"/>
      <c r="AT71" s="6"/>
      <c r="AU71" s="6"/>
      <c r="AV71" s="6"/>
      <c r="AW71" s="6"/>
    </row>
    <row r="72" spans="1:49" ht="12.75" customHeight="1">
      <c r="A72" s="5" t="s">
        <v>64</v>
      </c>
      <c r="B72" s="5">
        <f t="shared" si="9"/>
        <v>0</v>
      </c>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6"/>
      <c r="AP72" s="6"/>
      <c r="AQ72" s="6"/>
      <c r="AR72" s="6"/>
      <c r="AS72" s="6"/>
      <c r="AT72" s="6"/>
      <c r="AU72" s="6"/>
      <c r="AV72" s="6"/>
      <c r="AW72" s="6"/>
    </row>
    <row r="73" spans="1:49" ht="12.75" customHeight="1">
      <c r="A73" s="17" t="s">
        <v>135</v>
      </c>
      <c r="B73" s="5">
        <f t="shared" si="9"/>
        <v>0</v>
      </c>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6"/>
      <c r="AP73" s="6"/>
      <c r="AQ73" s="6"/>
      <c r="AR73" s="6"/>
      <c r="AS73" s="6"/>
      <c r="AT73" s="6"/>
      <c r="AU73" s="6"/>
      <c r="AV73" s="6"/>
      <c r="AW73" s="6"/>
    </row>
    <row r="74" spans="1:49" ht="12.75" customHeight="1">
      <c r="A74" s="17"/>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6"/>
      <c r="AP74" s="6"/>
      <c r="AQ74" s="6"/>
      <c r="AR74" s="6"/>
      <c r="AS74" s="6"/>
      <c r="AT74" s="6"/>
      <c r="AU74" s="6"/>
      <c r="AV74" s="6"/>
      <c r="AW74" s="6"/>
    </row>
    <row r="75" spans="1:49" ht="12.75" customHeight="1">
      <c r="A75" s="5" t="s">
        <v>67</v>
      </c>
      <c r="B75" s="5">
        <f t="shared" ref="B75:B91" si="10">SUM(C75:AM75)</f>
        <v>1</v>
      </c>
      <c r="C75" s="5"/>
      <c r="D75" s="5"/>
      <c r="E75" s="5"/>
      <c r="F75" s="5"/>
      <c r="G75" s="5"/>
      <c r="H75" s="5"/>
      <c r="I75" s="5"/>
      <c r="J75" s="5"/>
      <c r="K75" s="5">
        <v>1</v>
      </c>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6"/>
      <c r="AP75" s="6"/>
      <c r="AQ75" s="6"/>
      <c r="AR75" s="6"/>
      <c r="AS75" s="6"/>
      <c r="AT75" s="6"/>
      <c r="AU75" s="6"/>
      <c r="AV75" s="6"/>
      <c r="AW75" s="6"/>
    </row>
    <row r="76" spans="1:49" ht="12.75" customHeight="1">
      <c r="A76" s="5" t="s">
        <v>68</v>
      </c>
      <c r="B76" s="5">
        <f t="shared" si="10"/>
        <v>0</v>
      </c>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6"/>
      <c r="AP76" s="6"/>
      <c r="AQ76" s="6"/>
      <c r="AR76" s="6"/>
      <c r="AS76" s="6"/>
      <c r="AT76" s="6"/>
      <c r="AU76" s="6"/>
      <c r="AV76" s="6"/>
      <c r="AW76" s="6"/>
    </row>
    <row r="77" spans="1:49" ht="12.75" customHeight="1">
      <c r="A77" s="5" t="s">
        <v>69</v>
      </c>
      <c r="B77" s="5">
        <f t="shared" si="10"/>
        <v>0</v>
      </c>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6"/>
      <c r="AP77" s="6"/>
      <c r="AQ77" s="6"/>
      <c r="AR77" s="6"/>
      <c r="AS77" s="6"/>
      <c r="AT77" s="6"/>
      <c r="AU77" s="6"/>
      <c r="AV77" s="6"/>
      <c r="AW77" s="6"/>
    </row>
    <row r="78" spans="1:49" ht="12.75" customHeight="1">
      <c r="A78" s="6" t="s">
        <v>71</v>
      </c>
      <c r="B78" s="5">
        <f t="shared" si="10"/>
        <v>0</v>
      </c>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6"/>
      <c r="AP78" s="6"/>
      <c r="AQ78" s="6"/>
      <c r="AR78" s="6"/>
      <c r="AS78" s="6"/>
      <c r="AT78" s="6"/>
      <c r="AU78" s="6"/>
      <c r="AV78" s="6"/>
      <c r="AW78" s="6"/>
    </row>
    <row r="79" spans="1:49" ht="12.75" customHeight="1">
      <c r="A79" s="5" t="s">
        <v>72</v>
      </c>
      <c r="B79" s="5">
        <f t="shared" si="10"/>
        <v>0</v>
      </c>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6"/>
      <c r="AP79" s="6"/>
      <c r="AQ79" s="6"/>
      <c r="AR79" s="6"/>
      <c r="AS79" s="6"/>
      <c r="AT79" s="6"/>
      <c r="AU79" s="6"/>
      <c r="AV79" s="6"/>
      <c r="AW79" s="6"/>
    </row>
    <row r="80" spans="1:49" ht="12.75" customHeight="1">
      <c r="A80" s="6" t="s">
        <v>73</v>
      </c>
      <c r="B80" s="5">
        <f t="shared" si="10"/>
        <v>0</v>
      </c>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6"/>
      <c r="AP80" s="6"/>
      <c r="AQ80" s="6"/>
      <c r="AR80" s="6"/>
      <c r="AS80" s="6"/>
      <c r="AT80" s="6"/>
      <c r="AU80" s="6"/>
      <c r="AV80" s="6"/>
      <c r="AW80" s="6"/>
    </row>
    <row r="81" spans="1:49" ht="12.75" customHeight="1">
      <c r="A81" s="5" t="s">
        <v>74</v>
      </c>
      <c r="B81" s="5">
        <f t="shared" si="10"/>
        <v>0</v>
      </c>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6"/>
      <c r="AP81" s="6"/>
      <c r="AQ81" s="6"/>
      <c r="AR81" s="6"/>
      <c r="AS81" s="6"/>
      <c r="AT81" s="6"/>
      <c r="AU81" s="6"/>
      <c r="AV81" s="6"/>
      <c r="AW81" s="6"/>
    </row>
    <row r="82" spans="1:49" ht="12.75" customHeight="1">
      <c r="A82" s="6" t="s">
        <v>75</v>
      </c>
      <c r="B82" s="5">
        <f t="shared" si="10"/>
        <v>1</v>
      </c>
      <c r="C82" s="5"/>
      <c r="D82" s="5">
        <v>1</v>
      </c>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6"/>
      <c r="AP82" s="6"/>
      <c r="AQ82" s="6"/>
      <c r="AR82" s="6"/>
      <c r="AS82" s="6"/>
      <c r="AT82" s="6"/>
      <c r="AU82" s="6"/>
      <c r="AV82" s="6"/>
      <c r="AW82" s="6"/>
    </row>
    <row r="83" spans="1:49" ht="12.75" customHeight="1">
      <c r="A83" s="6" t="s">
        <v>76</v>
      </c>
      <c r="B83" s="5">
        <f t="shared" si="10"/>
        <v>0</v>
      </c>
      <c r="C83" s="5"/>
      <c r="D83" s="5"/>
      <c r="E83" s="5"/>
      <c r="F83" s="5"/>
      <c r="G83" s="5"/>
      <c r="H83" s="4"/>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6"/>
      <c r="AP83" s="6"/>
      <c r="AQ83" s="6"/>
      <c r="AR83" s="6"/>
      <c r="AS83" s="6"/>
      <c r="AT83" s="6"/>
      <c r="AU83" s="6"/>
      <c r="AV83" s="6"/>
      <c r="AW83" s="6"/>
    </row>
    <row r="84" spans="1:49" ht="12.75" customHeight="1">
      <c r="A84" s="56" t="s">
        <v>77</v>
      </c>
      <c r="B84" s="5">
        <f t="shared" si="10"/>
        <v>1</v>
      </c>
      <c r="C84" s="5"/>
      <c r="D84" s="5"/>
      <c r="E84" s="5"/>
      <c r="F84" s="5"/>
      <c r="G84" s="5"/>
      <c r="H84" s="4"/>
      <c r="I84" s="5"/>
      <c r="J84" s="5"/>
      <c r="K84" s="5"/>
      <c r="L84" s="5"/>
      <c r="M84" s="5"/>
      <c r="N84" s="5"/>
      <c r="O84" s="5"/>
      <c r="P84" s="5"/>
      <c r="Q84" s="5"/>
      <c r="R84" s="5">
        <v>1</v>
      </c>
      <c r="S84" s="5"/>
      <c r="T84" s="5"/>
      <c r="U84" s="5"/>
      <c r="V84" s="5"/>
      <c r="W84" s="5"/>
      <c r="X84" s="5"/>
      <c r="Y84" s="5"/>
      <c r="Z84" s="5"/>
      <c r="AA84" s="5"/>
      <c r="AB84" s="5"/>
      <c r="AC84" s="5"/>
      <c r="AD84" s="5"/>
      <c r="AE84" s="5"/>
      <c r="AF84" s="5"/>
      <c r="AG84" s="5"/>
      <c r="AH84" s="5"/>
      <c r="AI84" s="5"/>
      <c r="AJ84" s="5"/>
      <c r="AK84" s="5"/>
      <c r="AL84" s="5"/>
      <c r="AM84" s="5"/>
      <c r="AN84" s="5"/>
      <c r="AO84" s="6"/>
      <c r="AP84" s="6"/>
      <c r="AQ84" s="6"/>
      <c r="AR84" s="6"/>
      <c r="AS84" s="6"/>
      <c r="AT84" s="6"/>
      <c r="AU84" s="6"/>
      <c r="AV84" s="6"/>
      <c r="AW84" s="6"/>
    </row>
    <row r="85" spans="1:49" ht="12.75" customHeight="1">
      <c r="A85" s="5" t="s">
        <v>78</v>
      </c>
      <c r="B85" s="5">
        <f t="shared" si="10"/>
        <v>0</v>
      </c>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6"/>
      <c r="AP85" s="6"/>
      <c r="AQ85" s="6"/>
      <c r="AR85" s="6"/>
      <c r="AS85" s="6"/>
      <c r="AT85" s="6"/>
      <c r="AU85" s="6"/>
      <c r="AV85" s="6"/>
      <c r="AW85" s="6"/>
    </row>
    <row r="86" spans="1:49" ht="12.75" customHeight="1">
      <c r="A86" s="5" t="s">
        <v>79</v>
      </c>
      <c r="B86" s="5">
        <f t="shared" si="10"/>
        <v>1</v>
      </c>
      <c r="C86" s="5"/>
      <c r="D86" s="5"/>
      <c r="E86" s="5"/>
      <c r="F86" s="5"/>
      <c r="G86" s="5"/>
      <c r="H86" s="5"/>
      <c r="I86" s="5"/>
      <c r="J86" s="5"/>
      <c r="K86" s="5">
        <v>1</v>
      </c>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6"/>
      <c r="AP86" s="6"/>
      <c r="AQ86" s="6"/>
      <c r="AR86" s="6"/>
      <c r="AS86" s="6"/>
      <c r="AT86" s="6"/>
      <c r="AU86" s="6"/>
      <c r="AV86" s="6"/>
      <c r="AW86" s="6"/>
    </row>
    <row r="87" spans="1:49" ht="12.75" customHeight="1">
      <c r="A87" s="5" t="s">
        <v>80</v>
      </c>
      <c r="B87" s="5">
        <f t="shared" si="10"/>
        <v>0</v>
      </c>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6"/>
      <c r="AP87" s="6"/>
      <c r="AQ87" s="6"/>
      <c r="AR87" s="6"/>
      <c r="AS87" s="6"/>
      <c r="AT87" s="6"/>
      <c r="AU87" s="6"/>
      <c r="AV87" s="6"/>
      <c r="AW87" s="6"/>
    </row>
    <row r="88" spans="1:49" ht="12.75" customHeight="1">
      <c r="A88" s="5" t="s">
        <v>81</v>
      </c>
      <c r="B88" s="5">
        <f t="shared" si="10"/>
        <v>0</v>
      </c>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6"/>
      <c r="AP88" s="6"/>
      <c r="AQ88" s="6"/>
      <c r="AR88" s="6"/>
      <c r="AS88" s="6"/>
      <c r="AT88" s="6"/>
      <c r="AU88" s="6"/>
      <c r="AV88" s="6"/>
      <c r="AW88" s="6"/>
    </row>
    <row r="89" spans="1:49" ht="12.75" customHeight="1">
      <c r="A89" s="17" t="s">
        <v>136</v>
      </c>
      <c r="B89" s="5">
        <f t="shared" si="10"/>
        <v>4</v>
      </c>
      <c r="C89" s="5">
        <v>1</v>
      </c>
      <c r="D89" s="5"/>
      <c r="E89" s="5"/>
      <c r="F89" s="5"/>
      <c r="G89" s="5"/>
      <c r="H89" s="5"/>
      <c r="I89" s="5"/>
      <c r="J89" s="5"/>
      <c r="K89" s="5">
        <v>3</v>
      </c>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6"/>
      <c r="AP89" s="6"/>
      <c r="AQ89" s="6"/>
      <c r="AR89" s="6"/>
      <c r="AS89" s="6"/>
      <c r="AT89" s="6"/>
      <c r="AU89" s="6"/>
      <c r="AV89" s="6"/>
      <c r="AW89" s="6"/>
    </row>
    <row r="90" spans="1:49" ht="12.75" customHeight="1">
      <c r="A90" s="5" t="s">
        <v>137</v>
      </c>
      <c r="B90" s="5">
        <f t="shared" si="10"/>
        <v>0</v>
      </c>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6"/>
      <c r="AP90" s="6"/>
      <c r="AQ90" s="6"/>
      <c r="AR90" s="6"/>
      <c r="AS90" s="6"/>
      <c r="AT90" s="6"/>
      <c r="AU90" s="6"/>
      <c r="AV90" s="6"/>
      <c r="AW90" s="6"/>
    </row>
    <row r="91" spans="1:49" ht="12.75" customHeight="1">
      <c r="A91" s="5" t="s">
        <v>138</v>
      </c>
      <c r="B91" s="5">
        <f t="shared" si="10"/>
        <v>529</v>
      </c>
      <c r="C91" s="5">
        <f t="shared" ref="C91:AM91" si="11">SUM(C4:C89)</f>
        <v>47</v>
      </c>
      <c r="D91" s="5">
        <f t="shared" si="11"/>
        <v>15</v>
      </c>
      <c r="E91" s="5">
        <f t="shared" si="11"/>
        <v>3</v>
      </c>
      <c r="F91" s="5">
        <f t="shared" si="11"/>
        <v>0</v>
      </c>
      <c r="G91" s="5">
        <f t="shared" si="11"/>
        <v>8</v>
      </c>
      <c r="H91" s="5">
        <f t="shared" si="11"/>
        <v>21</v>
      </c>
      <c r="I91" s="5">
        <f t="shared" si="11"/>
        <v>0</v>
      </c>
      <c r="J91" s="5">
        <f t="shared" si="11"/>
        <v>0</v>
      </c>
      <c r="K91" s="5">
        <f t="shared" si="11"/>
        <v>99</v>
      </c>
      <c r="L91" s="5">
        <f t="shared" si="11"/>
        <v>47</v>
      </c>
      <c r="M91" s="5">
        <f t="shared" si="11"/>
        <v>50</v>
      </c>
      <c r="N91" s="5">
        <f t="shared" si="11"/>
        <v>0</v>
      </c>
      <c r="O91" s="5">
        <f t="shared" si="11"/>
        <v>0</v>
      </c>
      <c r="P91" s="5">
        <f t="shared" si="11"/>
        <v>0</v>
      </c>
      <c r="Q91" s="5">
        <f t="shared" si="11"/>
        <v>0</v>
      </c>
      <c r="R91" s="5">
        <f t="shared" si="11"/>
        <v>13</v>
      </c>
      <c r="S91" s="5">
        <f t="shared" si="11"/>
        <v>0</v>
      </c>
      <c r="T91" s="5">
        <f t="shared" si="11"/>
        <v>0</v>
      </c>
      <c r="U91" s="5">
        <f t="shared" si="11"/>
        <v>0</v>
      </c>
      <c r="V91" s="5">
        <f t="shared" si="11"/>
        <v>0</v>
      </c>
      <c r="W91" s="5">
        <f t="shared" si="11"/>
        <v>11</v>
      </c>
      <c r="X91" s="5">
        <f t="shared" si="11"/>
        <v>3</v>
      </c>
      <c r="Y91" s="5">
        <f t="shared" si="11"/>
        <v>0</v>
      </c>
      <c r="Z91" s="5">
        <f t="shared" si="11"/>
        <v>0</v>
      </c>
      <c r="AA91" s="5">
        <f t="shared" si="11"/>
        <v>0</v>
      </c>
      <c r="AB91" s="5">
        <f t="shared" si="11"/>
        <v>5</v>
      </c>
      <c r="AC91" s="5">
        <f t="shared" si="11"/>
        <v>12</v>
      </c>
      <c r="AD91" s="5">
        <f t="shared" si="11"/>
        <v>45</v>
      </c>
      <c r="AE91" s="5">
        <f t="shared" si="11"/>
        <v>0</v>
      </c>
      <c r="AF91" s="5">
        <f t="shared" si="11"/>
        <v>133</v>
      </c>
      <c r="AG91" s="5">
        <f t="shared" si="11"/>
        <v>0</v>
      </c>
      <c r="AH91" s="5">
        <f t="shared" si="11"/>
        <v>0</v>
      </c>
      <c r="AI91" s="5">
        <f t="shared" si="11"/>
        <v>0</v>
      </c>
      <c r="AJ91" s="5">
        <f t="shared" si="11"/>
        <v>17</v>
      </c>
      <c r="AK91" s="5">
        <f t="shared" si="11"/>
        <v>0</v>
      </c>
      <c r="AL91" s="5">
        <f t="shared" si="11"/>
        <v>0</v>
      </c>
      <c r="AM91" s="5">
        <f t="shared" si="11"/>
        <v>0</v>
      </c>
      <c r="AN91" s="5"/>
      <c r="AO91" s="6"/>
      <c r="AP91" s="6"/>
      <c r="AQ91" s="6"/>
      <c r="AR91" s="6"/>
      <c r="AS91" s="6"/>
      <c r="AT91" s="6"/>
      <c r="AU91" s="6"/>
      <c r="AV91" s="6"/>
      <c r="AW91" s="6"/>
    </row>
    <row r="92" spans="1:49" ht="12.75" customHeight="1">
      <c r="A92" s="5"/>
      <c r="B92" s="5">
        <f>SUM(B4:B90)</f>
        <v>529</v>
      </c>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6"/>
      <c r="AP92" s="6"/>
      <c r="AQ92" s="6"/>
      <c r="AR92" s="6"/>
      <c r="AS92" s="6"/>
      <c r="AT92" s="6"/>
      <c r="AU92" s="6"/>
      <c r="AV92" s="6"/>
      <c r="AW92" s="6"/>
    </row>
    <row r="93" spans="1:49" ht="12.75" customHeight="1">
      <c r="A93" s="5" t="s">
        <v>139</v>
      </c>
      <c r="B93" s="5"/>
      <c r="C93" s="5">
        <v>5</v>
      </c>
      <c r="D93" s="5">
        <v>3</v>
      </c>
      <c r="E93" s="5">
        <v>3</v>
      </c>
      <c r="F93" s="5"/>
      <c r="G93" s="5">
        <v>1</v>
      </c>
      <c r="H93" s="5">
        <v>2</v>
      </c>
      <c r="I93" s="5"/>
      <c r="J93" s="5"/>
      <c r="K93" s="5">
        <v>4</v>
      </c>
      <c r="L93" s="5">
        <v>5</v>
      </c>
      <c r="M93" s="5">
        <v>1</v>
      </c>
      <c r="N93" s="5"/>
      <c r="O93" s="5"/>
      <c r="P93" s="5"/>
      <c r="Q93" s="5"/>
      <c r="R93" s="5">
        <v>2</v>
      </c>
      <c r="S93" s="5"/>
      <c r="T93" s="5"/>
      <c r="U93" s="5"/>
      <c r="V93" s="5"/>
      <c r="W93" s="5">
        <v>4</v>
      </c>
      <c r="X93" s="5">
        <v>4</v>
      </c>
      <c r="Y93" s="5"/>
      <c r="Z93" s="5"/>
      <c r="AA93" s="5"/>
      <c r="AB93" s="5">
        <v>2</v>
      </c>
      <c r="AC93" s="5">
        <v>2</v>
      </c>
      <c r="AD93" s="5">
        <v>2</v>
      </c>
      <c r="AE93" s="5"/>
      <c r="AF93" s="5">
        <v>2</v>
      </c>
      <c r="AG93" s="5"/>
      <c r="AH93" s="5"/>
      <c r="AI93" s="5"/>
      <c r="AJ93" s="5">
        <v>1</v>
      </c>
      <c r="AK93" s="5"/>
      <c r="AL93" s="5"/>
      <c r="AM93" s="5"/>
      <c r="AN93" s="5"/>
      <c r="AO93" s="6"/>
      <c r="AP93" s="6"/>
      <c r="AQ93" s="6"/>
      <c r="AR93" s="6"/>
      <c r="AS93" s="6"/>
      <c r="AT93" s="6"/>
      <c r="AU93" s="6"/>
      <c r="AV93" s="6"/>
      <c r="AW93" s="6"/>
    </row>
    <row r="94" spans="1:49" ht="12.75" customHeight="1">
      <c r="A94" s="5" t="s">
        <v>140</v>
      </c>
      <c r="B94" s="5">
        <f t="shared" ref="B94:B95" si="12">SUM(C94:AM94)</f>
        <v>18.75</v>
      </c>
      <c r="C94" s="5">
        <v>2</v>
      </c>
      <c r="D94" s="5">
        <v>0.5</v>
      </c>
      <c r="E94" s="5">
        <v>0.25</v>
      </c>
      <c r="F94" s="5"/>
      <c r="G94" s="5">
        <v>0.1</v>
      </c>
      <c r="H94" s="5">
        <v>1.5</v>
      </c>
      <c r="I94" s="5"/>
      <c r="J94" s="5"/>
      <c r="K94" s="5">
        <v>1.5</v>
      </c>
      <c r="L94" s="5">
        <v>1</v>
      </c>
      <c r="M94" s="5">
        <v>2</v>
      </c>
      <c r="N94" s="5"/>
      <c r="O94" s="5"/>
      <c r="P94" s="5"/>
      <c r="Q94" s="5"/>
      <c r="R94" s="5">
        <v>2.5</v>
      </c>
      <c r="S94" s="5"/>
      <c r="T94" s="5"/>
      <c r="U94" s="5"/>
      <c r="V94" s="5"/>
      <c r="W94" s="5">
        <v>0.30000000000000004</v>
      </c>
      <c r="X94" s="5">
        <v>0.25</v>
      </c>
      <c r="Y94" s="5"/>
      <c r="Z94" s="5"/>
      <c r="AA94" s="5"/>
      <c r="AB94" s="5">
        <v>0.30000000000000004</v>
      </c>
      <c r="AC94" s="5">
        <v>0.8</v>
      </c>
      <c r="AD94" s="5">
        <v>2</v>
      </c>
      <c r="AE94" s="5"/>
      <c r="AF94" s="5">
        <v>2.75</v>
      </c>
      <c r="AG94" s="5"/>
      <c r="AH94" s="5"/>
      <c r="AI94" s="5"/>
      <c r="AJ94" s="5">
        <v>1</v>
      </c>
      <c r="AK94" s="5"/>
      <c r="AL94" s="5"/>
      <c r="AM94" s="5"/>
      <c r="AN94" s="5"/>
      <c r="AO94" s="6"/>
      <c r="AP94" s="6"/>
      <c r="AQ94" s="6"/>
      <c r="AR94" s="6"/>
      <c r="AS94" s="6"/>
      <c r="AT94" s="6"/>
      <c r="AU94" s="6"/>
      <c r="AV94" s="6"/>
      <c r="AW94" s="6"/>
    </row>
    <row r="95" spans="1:49" ht="12.75" customHeight="1">
      <c r="A95" s="5" t="s">
        <v>141</v>
      </c>
      <c r="B95" s="5">
        <f t="shared" si="12"/>
        <v>48.250000000000007</v>
      </c>
      <c r="C95" s="5">
        <f t="shared" ref="C95:AM95" si="13">C93*C94</f>
        <v>10</v>
      </c>
      <c r="D95" s="5">
        <f t="shared" si="13"/>
        <v>1.5</v>
      </c>
      <c r="E95" s="5">
        <f t="shared" si="13"/>
        <v>0.75</v>
      </c>
      <c r="F95" s="5">
        <f t="shared" si="13"/>
        <v>0</v>
      </c>
      <c r="G95" s="5">
        <f t="shared" si="13"/>
        <v>0.1</v>
      </c>
      <c r="H95" s="5">
        <f t="shared" si="13"/>
        <v>3</v>
      </c>
      <c r="I95" s="5">
        <f t="shared" si="13"/>
        <v>0</v>
      </c>
      <c r="J95" s="5">
        <f t="shared" si="13"/>
        <v>0</v>
      </c>
      <c r="K95" s="5">
        <f t="shared" si="13"/>
        <v>6</v>
      </c>
      <c r="L95" s="5">
        <f t="shared" si="13"/>
        <v>5</v>
      </c>
      <c r="M95" s="5">
        <f t="shared" si="13"/>
        <v>2</v>
      </c>
      <c r="N95" s="5">
        <f t="shared" si="13"/>
        <v>0</v>
      </c>
      <c r="O95" s="5">
        <f t="shared" si="13"/>
        <v>0</v>
      </c>
      <c r="P95" s="5">
        <f t="shared" si="13"/>
        <v>0</v>
      </c>
      <c r="Q95" s="5">
        <f t="shared" si="13"/>
        <v>0</v>
      </c>
      <c r="R95" s="5">
        <f t="shared" si="13"/>
        <v>5</v>
      </c>
      <c r="S95" s="5">
        <f t="shared" si="13"/>
        <v>0</v>
      </c>
      <c r="T95" s="5">
        <f t="shared" si="13"/>
        <v>0</v>
      </c>
      <c r="U95" s="5">
        <f t="shared" si="13"/>
        <v>0</v>
      </c>
      <c r="V95" s="5">
        <f t="shared" si="13"/>
        <v>0</v>
      </c>
      <c r="W95" s="5">
        <f t="shared" si="13"/>
        <v>1.2000000000000002</v>
      </c>
      <c r="X95" s="5">
        <f t="shared" si="13"/>
        <v>1</v>
      </c>
      <c r="Y95" s="5">
        <f t="shared" si="13"/>
        <v>0</v>
      </c>
      <c r="Z95" s="5">
        <f t="shared" si="13"/>
        <v>0</v>
      </c>
      <c r="AA95" s="5">
        <f t="shared" si="13"/>
        <v>0</v>
      </c>
      <c r="AB95" s="5">
        <f t="shared" si="13"/>
        <v>0.60000000000000009</v>
      </c>
      <c r="AC95" s="5">
        <f t="shared" si="13"/>
        <v>1.6</v>
      </c>
      <c r="AD95" s="5">
        <f t="shared" si="13"/>
        <v>4</v>
      </c>
      <c r="AE95" s="5">
        <f t="shared" si="13"/>
        <v>0</v>
      </c>
      <c r="AF95" s="5">
        <f t="shared" si="13"/>
        <v>5.5</v>
      </c>
      <c r="AG95" s="5">
        <f t="shared" si="13"/>
        <v>0</v>
      </c>
      <c r="AH95" s="5">
        <f t="shared" si="13"/>
        <v>0</v>
      </c>
      <c r="AI95" s="5">
        <f t="shared" si="13"/>
        <v>0</v>
      </c>
      <c r="AJ95" s="5">
        <f t="shared" si="13"/>
        <v>1</v>
      </c>
      <c r="AK95" s="5">
        <f t="shared" si="13"/>
        <v>0</v>
      </c>
      <c r="AL95" s="5">
        <f t="shared" si="13"/>
        <v>0</v>
      </c>
      <c r="AM95" s="5">
        <f t="shared" si="13"/>
        <v>0</v>
      </c>
      <c r="AN95" s="5"/>
      <c r="AO95" s="6"/>
      <c r="AP95" s="6"/>
      <c r="AQ95" s="6"/>
      <c r="AR95" s="6"/>
      <c r="AS95" s="6"/>
      <c r="AT95" s="6"/>
      <c r="AU95" s="6"/>
      <c r="AV95" s="6"/>
      <c r="AW95" s="6"/>
    </row>
    <row r="96" spans="1:49"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6"/>
      <c r="AP96" s="6"/>
      <c r="AQ96" s="6"/>
      <c r="AR96" s="6"/>
      <c r="AS96" s="6"/>
      <c r="AT96" s="6"/>
      <c r="AU96" s="6"/>
      <c r="AV96" s="6"/>
      <c r="AW96" s="6"/>
    </row>
    <row r="97" spans="1:49" ht="12.75" customHeight="1">
      <c r="A97" s="5" t="s">
        <v>142</v>
      </c>
      <c r="B97" s="49">
        <f t="shared" ref="B97:AM97" si="14">B91/B94</f>
        <v>28.213333333333335</v>
      </c>
      <c r="C97" s="49">
        <f t="shared" si="14"/>
        <v>23.5</v>
      </c>
      <c r="D97" s="49">
        <f t="shared" si="14"/>
        <v>30</v>
      </c>
      <c r="E97" s="49">
        <f t="shared" si="14"/>
        <v>12</v>
      </c>
      <c r="F97" s="49" t="e">
        <f t="shared" si="14"/>
        <v>#DIV/0!</v>
      </c>
      <c r="G97" s="49">
        <f t="shared" si="14"/>
        <v>80</v>
      </c>
      <c r="H97" s="49">
        <f t="shared" si="14"/>
        <v>14</v>
      </c>
      <c r="I97" s="49" t="e">
        <f t="shared" si="14"/>
        <v>#DIV/0!</v>
      </c>
      <c r="J97" s="49" t="e">
        <f t="shared" si="14"/>
        <v>#DIV/0!</v>
      </c>
      <c r="K97" s="49">
        <f t="shared" si="14"/>
        <v>66</v>
      </c>
      <c r="L97" s="49">
        <f t="shared" si="14"/>
        <v>47</v>
      </c>
      <c r="M97" s="49">
        <f t="shared" si="14"/>
        <v>25</v>
      </c>
      <c r="N97" s="49" t="e">
        <f t="shared" si="14"/>
        <v>#DIV/0!</v>
      </c>
      <c r="O97" s="49" t="e">
        <f t="shared" si="14"/>
        <v>#DIV/0!</v>
      </c>
      <c r="P97" s="49" t="e">
        <f t="shared" si="14"/>
        <v>#DIV/0!</v>
      </c>
      <c r="Q97" s="49" t="e">
        <f t="shared" si="14"/>
        <v>#DIV/0!</v>
      </c>
      <c r="R97" s="49">
        <f t="shared" si="14"/>
        <v>5.2</v>
      </c>
      <c r="S97" s="49" t="e">
        <f t="shared" si="14"/>
        <v>#DIV/0!</v>
      </c>
      <c r="T97" s="49" t="e">
        <f t="shared" si="14"/>
        <v>#DIV/0!</v>
      </c>
      <c r="U97" s="49" t="e">
        <f t="shared" si="14"/>
        <v>#DIV/0!</v>
      </c>
      <c r="V97" s="49" t="e">
        <f t="shared" si="14"/>
        <v>#DIV/0!</v>
      </c>
      <c r="W97" s="49">
        <f t="shared" si="14"/>
        <v>36.666666666666664</v>
      </c>
      <c r="X97" s="49">
        <f t="shared" si="14"/>
        <v>12</v>
      </c>
      <c r="Y97" s="49" t="e">
        <f t="shared" si="14"/>
        <v>#DIV/0!</v>
      </c>
      <c r="Z97" s="49" t="e">
        <f t="shared" si="14"/>
        <v>#DIV/0!</v>
      </c>
      <c r="AA97" s="49" t="e">
        <f t="shared" si="14"/>
        <v>#DIV/0!</v>
      </c>
      <c r="AB97" s="49">
        <f t="shared" si="14"/>
        <v>16.666666666666664</v>
      </c>
      <c r="AC97" s="49">
        <f t="shared" si="14"/>
        <v>15</v>
      </c>
      <c r="AD97" s="49">
        <f t="shared" si="14"/>
        <v>22.5</v>
      </c>
      <c r="AE97" s="49" t="e">
        <f t="shared" si="14"/>
        <v>#DIV/0!</v>
      </c>
      <c r="AF97" s="49">
        <f t="shared" si="14"/>
        <v>48.363636363636367</v>
      </c>
      <c r="AG97" s="49" t="e">
        <f t="shared" si="14"/>
        <v>#DIV/0!</v>
      </c>
      <c r="AH97" s="49" t="e">
        <f t="shared" si="14"/>
        <v>#DIV/0!</v>
      </c>
      <c r="AI97" s="49" t="e">
        <f t="shared" si="14"/>
        <v>#DIV/0!</v>
      </c>
      <c r="AJ97" s="49">
        <f t="shared" si="14"/>
        <v>17</v>
      </c>
      <c r="AK97" s="49" t="e">
        <f t="shared" si="14"/>
        <v>#DIV/0!</v>
      </c>
      <c r="AL97" s="49" t="e">
        <f t="shared" si="14"/>
        <v>#DIV/0!</v>
      </c>
      <c r="AM97" s="49" t="e">
        <f t="shared" si="14"/>
        <v>#DIV/0!</v>
      </c>
      <c r="AN97" s="5"/>
      <c r="AO97" s="6"/>
      <c r="AP97" s="6"/>
      <c r="AQ97" s="6"/>
      <c r="AR97" s="6"/>
      <c r="AS97" s="6"/>
      <c r="AT97" s="6"/>
      <c r="AU97" s="6"/>
      <c r="AV97" s="6"/>
      <c r="AW97" s="6"/>
    </row>
    <row r="98" spans="1:49" ht="12.75" customHeight="1">
      <c r="A98" s="5" t="s">
        <v>143</v>
      </c>
      <c r="B98" s="49">
        <f t="shared" ref="B98:AM98" si="15">B91/B95</f>
        <v>10.963730569948185</v>
      </c>
      <c r="C98" s="49">
        <f t="shared" si="15"/>
        <v>4.7</v>
      </c>
      <c r="D98" s="49">
        <f t="shared" si="15"/>
        <v>10</v>
      </c>
      <c r="E98" s="49">
        <f t="shared" si="15"/>
        <v>4</v>
      </c>
      <c r="F98" s="49" t="e">
        <f t="shared" si="15"/>
        <v>#DIV/0!</v>
      </c>
      <c r="G98" s="49">
        <f t="shared" si="15"/>
        <v>80</v>
      </c>
      <c r="H98" s="49">
        <f t="shared" si="15"/>
        <v>7</v>
      </c>
      <c r="I98" s="49" t="e">
        <f t="shared" si="15"/>
        <v>#DIV/0!</v>
      </c>
      <c r="J98" s="49" t="e">
        <f t="shared" si="15"/>
        <v>#DIV/0!</v>
      </c>
      <c r="K98" s="49">
        <f t="shared" si="15"/>
        <v>16.5</v>
      </c>
      <c r="L98" s="49">
        <f t="shared" si="15"/>
        <v>9.4</v>
      </c>
      <c r="M98" s="49">
        <f t="shared" si="15"/>
        <v>25</v>
      </c>
      <c r="N98" s="49" t="e">
        <f t="shared" si="15"/>
        <v>#DIV/0!</v>
      </c>
      <c r="O98" s="49" t="e">
        <f t="shared" si="15"/>
        <v>#DIV/0!</v>
      </c>
      <c r="P98" s="49" t="e">
        <f t="shared" si="15"/>
        <v>#DIV/0!</v>
      </c>
      <c r="Q98" s="49" t="e">
        <f t="shared" si="15"/>
        <v>#DIV/0!</v>
      </c>
      <c r="R98" s="49">
        <f t="shared" si="15"/>
        <v>2.6</v>
      </c>
      <c r="S98" s="49" t="e">
        <f t="shared" si="15"/>
        <v>#DIV/0!</v>
      </c>
      <c r="T98" s="49" t="e">
        <f t="shared" si="15"/>
        <v>#DIV/0!</v>
      </c>
      <c r="U98" s="49" t="e">
        <f t="shared" si="15"/>
        <v>#DIV/0!</v>
      </c>
      <c r="V98" s="49" t="e">
        <f t="shared" si="15"/>
        <v>#DIV/0!</v>
      </c>
      <c r="W98" s="49">
        <f t="shared" si="15"/>
        <v>9.1666666666666661</v>
      </c>
      <c r="X98" s="49">
        <f t="shared" si="15"/>
        <v>3</v>
      </c>
      <c r="Y98" s="49" t="e">
        <f t="shared" si="15"/>
        <v>#DIV/0!</v>
      </c>
      <c r="Z98" s="49" t="e">
        <f t="shared" si="15"/>
        <v>#DIV/0!</v>
      </c>
      <c r="AA98" s="49" t="e">
        <f t="shared" si="15"/>
        <v>#DIV/0!</v>
      </c>
      <c r="AB98" s="49">
        <f t="shared" si="15"/>
        <v>8.3333333333333321</v>
      </c>
      <c r="AC98" s="49">
        <f t="shared" si="15"/>
        <v>7.5</v>
      </c>
      <c r="AD98" s="49">
        <f t="shared" si="15"/>
        <v>11.25</v>
      </c>
      <c r="AE98" s="49" t="e">
        <f t="shared" si="15"/>
        <v>#DIV/0!</v>
      </c>
      <c r="AF98" s="49">
        <f t="shared" si="15"/>
        <v>24.181818181818183</v>
      </c>
      <c r="AG98" s="49" t="e">
        <f t="shared" si="15"/>
        <v>#DIV/0!</v>
      </c>
      <c r="AH98" s="49" t="e">
        <f t="shared" si="15"/>
        <v>#DIV/0!</v>
      </c>
      <c r="AI98" s="49" t="e">
        <f t="shared" si="15"/>
        <v>#DIV/0!</v>
      </c>
      <c r="AJ98" s="49">
        <f t="shared" si="15"/>
        <v>17</v>
      </c>
      <c r="AK98" s="49" t="e">
        <f t="shared" si="15"/>
        <v>#DIV/0!</v>
      </c>
      <c r="AL98" s="49" t="e">
        <f t="shared" si="15"/>
        <v>#DIV/0!</v>
      </c>
      <c r="AM98" s="49" t="e">
        <f t="shared" si="15"/>
        <v>#DIV/0!</v>
      </c>
      <c r="AN98" s="5"/>
      <c r="AO98" s="6"/>
      <c r="AP98" s="6"/>
      <c r="AQ98" s="6"/>
      <c r="AR98" s="6"/>
      <c r="AS98" s="6"/>
      <c r="AT98" s="6"/>
      <c r="AU98" s="6"/>
      <c r="AV98" s="6"/>
      <c r="AW98" s="6"/>
    </row>
    <row r="99" spans="1:4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6"/>
      <c r="AP99" s="6"/>
      <c r="AQ99" s="6"/>
      <c r="AR99" s="6"/>
      <c r="AS99" s="6"/>
      <c r="AT99" s="6"/>
      <c r="AU99" s="6"/>
      <c r="AV99" s="6"/>
      <c r="AW99" s="6"/>
    </row>
    <row r="100" spans="1:49" ht="12.75" customHeight="1">
      <c r="A100" s="38" t="s">
        <v>144</v>
      </c>
      <c r="B100" s="5">
        <f t="shared" ref="B100:AM100" si="16">COUNTIF(B4:B89,"&gt;0")</f>
        <v>38</v>
      </c>
      <c r="C100" s="5">
        <f t="shared" si="16"/>
        <v>12</v>
      </c>
      <c r="D100" s="5">
        <f t="shared" si="16"/>
        <v>10</v>
      </c>
      <c r="E100" s="5">
        <f t="shared" si="16"/>
        <v>3</v>
      </c>
      <c r="F100" s="5">
        <f t="shared" si="16"/>
        <v>0</v>
      </c>
      <c r="G100" s="5">
        <f t="shared" si="16"/>
        <v>4</v>
      </c>
      <c r="H100" s="5">
        <f t="shared" si="16"/>
        <v>7</v>
      </c>
      <c r="I100" s="5">
        <f t="shared" si="16"/>
        <v>0</v>
      </c>
      <c r="J100" s="5">
        <f t="shared" si="16"/>
        <v>0</v>
      </c>
      <c r="K100" s="5">
        <f t="shared" si="16"/>
        <v>21</v>
      </c>
      <c r="L100" s="5">
        <f t="shared" si="16"/>
        <v>11</v>
      </c>
      <c r="M100" s="5">
        <f t="shared" si="16"/>
        <v>9</v>
      </c>
      <c r="N100" s="5">
        <f t="shared" si="16"/>
        <v>0</v>
      </c>
      <c r="O100" s="5">
        <f t="shared" si="16"/>
        <v>0</v>
      </c>
      <c r="P100" s="5">
        <f t="shared" si="16"/>
        <v>0</v>
      </c>
      <c r="Q100" s="5">
        <f t="shared" si="16"/>
        <v>0</v>
      </c>
      <c r="R100" s="5">
        <f t="shared" si="16"/>
        <v>10</v>
      </c>
      <c r="S100" s="5">
        <f t="shared" si="16"/>
        <v>0</v>
      </c>
      <c r="T100" s="5">
        <f t="shared" si="16"/>
        <v>0</v>
      </c>
      <c r="U100" s="5">
        <f t="shared" si="16"/>
        <v>0</v>
      </c>
      <c r="V100" s="5">
        <f t="shared" si="16"/>
        <v>0</v>
      </c>
      <c r="W100" s="5">
        <f t="shared" si="16"/>
        <v>4</v>
      </c>
      <c r="X100" s="5">
        <f t="shared" si="16"/>
        <v>2</v>
      </c>
      <c r="Y100" s="5">
        <f t="shared" si="16"/>
        <v>0</v>
      </c>
      <c r="Z100" s="5">
        <f t="shared" si="16"/>
        <v>0</v>
      </c>
      <c r="AA100" s="5">
        <f t="shared" si="16"/>
        <v>0</v>
      </c>
      <c r="AB100" s="5">
        <f t="shared" si="16"/>
        <v>2</v>
      </c>
      <c r="AC100" s="5">
        <f t="shared" si="16"/>
        <v>7</v>
      </c>
      <c r="AD100" s="5">
        <f t="shared" si="16"/>
        <v>7</v>
      </c>
      <c r="AE100" s="5">
        <f t="shared" si="16"/>
        <v>0</v>
      </c>
      <c r="AF100" s="5">
        <f t="shared" si="16"/>
        <v>13</v>
      </c>
      <c r="AG100" s="5">
        <f t="shared" si="16"/>
        <v>0</v>
      </c>
      <c r="AH100" s="5">
        <f t="shared" si="16"/>
        <v>0</v>
      </c>
      <c r="AI100" s="5">
        <f t="shared" si="16"/>
        <v>0</v>
      </c>
      <c r="AJ100" s="5">
        <f t="shared" si="16"/>
        <v>8</v>
      </c>
      <c r="AK100" s="5">
        <f t="shared" si="16"/>
        <v>0</v>
      </c>
      <c r="AL100" s="5">
        <f t="shared" si="16"/>
        <v>0</v>
      </c>
      <c r="AM100" s="5">
        <f t="shared" si="16"/>
        <v>0</v>
      </c>
      <c r="AN100" s="5"/>
      <c r="AO100" s="6"/>
      <c r="AP100" s="6"/>
      <c r="AQ100" s="6"/>
      <c r="AR100" s="6"/>
      <c r="AS100" s="6"/>
      <c r="AT100" s="6"/>
      <c r="AU100" s="6"/>
      <c r="AV100" s="6"/>
      <c r="AW100" s="6"/>
    </row>
    <row r="101" spans="1:49" ht="12.75" customHeight="1">
      <c r="A101" s="38" t="s">
        <v>145</v>
      </c>
      <c r="B101" s="5">
        <f t="shared" ref="B101:AM101" si="17">COUNTIF(B10,"&gt;0")+COUNTIF(B25,"&gt;0")+COUNTIF(B35,"&gt;0")+COUNTIF(B39,"&gt;0")+COUNTIF(B45,"&gt;0")+COUNTIF(B50,"&gt;0")+COUNTIF(B73,"&gt;0")+COUNTIF(B89,"&gt;0")</f>
        <v>4</v>
      </c>
      <c r="C101" s="5">
        <f t="shared" si="17"/>
        <v>2</v>
      </c>
      <c r="D101" s="5">
        <f t="shared" si="17"/>
        <v>0</v>
      </c>
      <c r="E101" s="5">
        <f t="shared" si="17"/>
        <v>0</v>
      </c>
      <c r="F101" s="5">
        <f t="shared" si="17"/>
        <v>0</v>
      </c>
      <c r="G101" s="5">
        <f t="shared" si="17"/>
        <v>0</v>
      </c>
      <c r="H101" s="5">
        <f t="shared" si="17"/>
        <v>0</v>
      </c>
      <c r="I101" s="5">
        <f t="shared" si="17"/>
        <v>0</v>
      </c>
      <c r="J101" s="5">
        <f t="shared" si="17"/>
        <v>0</v>
      </c>
      <c r="K101" s="5">
        <f t="shared" si="17"/>
        <v>3</v>
      </c>
      <c r="L101" s="5">
        <f t="shared" si="17"/>
        <v>0</v>
      </c>
      <c r="M101" s="5">
        <f t="shared" si="17"/>
        <v>0</v>
      </c>
      <c r="N101" s="5">
        <f t="shared" si="17"/>
        <v>0</v>
      </c>
      <c r="O101" s="5">
        <f t="shared" si="17"/>
        <v>0</v>
      </c>
      <c r="P101" s="5">
        <f t="shared" si="17"/>
        <v>0</v>
      </c>
      <c r="Q101" s="5">
        <f t="shared" si="17"/>
        <v>0</v>
      </c>
      <c r="R101" s="5">
        <f t="shared" si="17"/>
        <v>0</v>
      </c>
      <c r="S101" s="5">
        <f t="shared" si="17"/>
        <v>0</v>
      </c>
      <c r="T101" s="5">
        <f t="shared" si="17"/>
        <v>0</v>
      </c>
      <c r="U101" s="5">
        <f t="shared" si="17"/>
        <v>0</v>
      </c>
      <c r="V101" s="5">
        <f t="shared" si="17"/>
        <v>0</v>
      </c>
      <c r="W101" s="5">
        <f t="shared" si="17"/>
        <v>0</v>
      </c>
      <c r="X101" s="5">
        <f t="shared" si="17"/>
        <v>0</v>
      </c>
      <c r="Y101" s="5">
        <f t="shared" si="17"/>
        <v>0</v>
      </c>
      <c r="Z101" s="5">
        <f t="shared" si="17"/>
        <v>0</v>
      </c>
      <c r="AA101" s="5">
        <f t="shared" si="17"/>
        <v>0</v>
      </c>
      <c r="AB101" s="5">
        <f t="shared" si="17"/>
        <v>0</v>
      </c>
      <c r="AC101" s="5">
        <f t="shared" si="17"/>
        <v>0</v>
      </c>
      <c r="AD101" s="5">
        <f t="shared" si="17"/>
        <v>0</v>
      </c>
      <c r="AE101" s="5">
        <f t="shared" si="17"/>
        <v>0</v>
      </c>
      <c r="AF101" s="5">
        <f t="shared" si="17"/>
        <v>0</v>
      </c>
      <c r="AG101" s="5">
        <f t="shared" si="17"/>
        <v>0</v>
      </c>
      <c r="AH101" s="5">
        <f t="shared" si="17"/>
        <v>0</v>
      </c>
      <c r="AI101" s="5">
        <f t="shared" si="17"/>
        <v>0</v>
      </c>
      <c r="AJ101" s="5">
        <f t="shared" si="17"/>
        <v>0</v>
      </c>
      <c r="AK101" s="5">
        <f t="shared" si="17"/>
        <v>0</v>
      </c>
      <c r="AL101" s="5">
        <f t="shared" si="17"/>
        <v>0</v>
      </c>
      <c r="AM101" s="5">
        <f t="shared" si="17"/>
        <v>0</v>
      </c>
      <c r="AN101" s="5"/>
      <c r="AO101" s="6"/>
      <c r="AP101" s="6"/>
      <c r="AQ101" s="6"/>
      <c r="AR101" s="6"/>
      <c r="AS101" s="6"/>
      <c r="AT101" s="6"/>
      <c r="AU101" s="6"/>
      <c r="AV101" s="6"/>
      <c r="AW101" s="6"/>
    </row>
    <row r="102" spans="1:49" ht="12.75" customHeight="1">
      <c r="A102" s="38" t="s">
        <v>146</v>
      </c>
      <c r="B102" s="5">
        <v>34</v>
      </c>
      <c r="C102" s="5">
        <f t="shared" ref="C102:AM102" si="18">C100-C101</f>
        <v>10</v>
      </c>
      <c r="D102" s="5">
        <f t="shared" si="18"/>
        <v>10</v>
      </c>
      <c r="E102" s="5">
        <f t="shared" si="18"/>
        <v>3</v>
      </c>
      <c r="F102" s="5">
        <f t="shared" si="18"/>
        <v>0</v>
      </c>
      <c r="G102" s="5">
        <f t="shared" si="18"/>
        <v>4</v>
      </c>
      <c r="H102" s="5">
        <f t="shared" si="18"/>
        <v>7</v>
      </c>
      <c r="I102" s="5">
        <f t="shared" si="18"/>
        <v>0</v>
      </c>
      <c r="J102" s="5">
        <f t="shared" si="18"/>
        <v>0</v>
      </c>
      <c r="K102" s="5">
        <f t="shared" si="18"/>
        <v>18</v>
      </c>
      <c r="L102" s="5">
        <f t="shared" si="18"/>
        <v>11</v>
      </c>
      <c r="M102" s="5">
        <f t="shared" si="18"/>
        <v>9</v>
      </c>
      <c r="N102" s="5">
        <f t="shared" si="18"/>
        <v>0</v>
      </c>
      <c r="O102" s="5">
        <f t="shared" si="18"/>
        <v>0</v>
      </c>
      <c r="P102" s="5">
        <f t="shared" si="18"/>
        <v>0</v>
      </c>
      <c r="Q102" s="5">
        <f t="shared" si="18"/>
        <v>0</v>
      </c>
      <c r="R102" s="5">
        <f t="shared" si="18"/>
        <v>10</v>
      </c>
      <c r="S102" s="5">
        <f t="shared" si="18"/>
        <v>0</v>
      </c>
      <c r="T102" s="5">
        <f t="shared" si="18"/>
        <v>0</v>
      </c>
      <c r="U102" s="5">
        <f t="shared" si="18"/>
        <v>0</v>
      </c>
      <c r="V102" s="5">
        <f t="shared" si="18"/>
        <v>0</v>
      </c>
      <c r="W102" s="5">
        <f t="shared" si="18"/>
        <v>4</v>
      </c>
      <c r="X102" s="5">
        <f t="shared" si="18"/>
        <v>2</v>
      </c>
      <c r="Y102" s="5">
        <f t="shared" si="18"/>
        <v>0</v>
      </c>
      <c r="Z102" s="5">
        <f t="shared" si="18"/>
        <v>0</v>
      </c>
      <c r="AA102" s="5">
        <f t="shared" si="18"/>
        <v>0</v>
      </c>
      <c r="AB102" s="5">
        <f t="shared" si="18"/>
        <v>2</v>
      </c>
      <c r="AC102" s="5">
        <f t="shared" si="18"/>
        <v>7</v>
      </c>
      <c r="AD102" s="5">
        <f t="shared" si="18"/>
        <v>7</v>
      </c>
      <c r="AE102" s="5">
        <f t="shared" si="18"/>
        <v>0</v>
      </c>
      <c r="AF102" s="5">
        <f t="shared" si="18"/>
        <v>13</v>
      </c>
      <c r="AG102" s="5">
        <f t="shared" si="18"/>
        <v>0</v>
      </c>
      <c r="AH102" s="5">
        <f t="shared" si="18"/>
        <v>0</v>
      </c>
      <c r="AI102" s="5">
        <f t="shared" si="18"/>
        <v>0</v>
      </c>
      <c r="AJ102" s="5">
        <f t="shared" si="18"/>
        <v>8</v>
      </c>
      <c r="AK102" s="5">
        <f t="shared" si="18"/>
        <v>0</v>
      </c>
      <c r="AL102" s="5">
        <f t="shared" si="18"/>
        <v>0</v>
      </c>
      <c r="AM102" s="5">
        <f t="shared" si="18"/>
        <v>0</v>
      </c>
      <c r="AN102" s="5"/>
      <c r="AO102" s="6"/>
      <c r="AP102" s="6"/>
      <c r="AQ102" s="6"/>
      <c r="AR102" s="6"/>
      <c r="AS102" s="6"/>
      <c r="AT102" s="6"/>
      <c r="AU102" s="6"/>
      <c r="AV102" s="6"/>
      <c r="AW102" s="6"/>
    </row>
    <row r="103" spans="1:49"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6"/>
      <c r="AP103" s="6"/>
      <c r="AQ103" s="6"/>
      <c r="AR103" s="6"/>
      <c r="AS103" s="6"/>
      <c r="AT103" s="6"/>
      <c r="AU103" s="6"/>
      <c r="AV103" s="6"/>
      <c r="AW103" s="6"/>
    </row>
    <row r="104" spans="1:49" ht="12.75" customHeight="1">
      <c r="A104" s="5" t="s">
        <v>147</v>
      </c>
      <c r="B104" s="49">
        <f t="shared" ref="B104:AM104" si="19">B100/B94</f>
        <v>2.0266666666666668</v>
      </c>
      <c r="C104" s="49">
        <f t="shared" si="19"/>
        <v>6</v>
      </c>
      <c r="D104" s="49">
        <f t="shared" si="19"/>
        <v>20</v>
      </c>
      <c r="E104" s="49">
        <f t="shared" si="19"/>
        <v>12</v>
      </c>
      <c r="F104" s="49" t="e">
        <f t="shared" si="19"/>
        <v>#DIV/0!</v>
      </c>
      <c r="G104" s="49">
        <f t="shared" si="19"/>
        <v>40</v>
      </c>
      <c r="H104" s="49">
        <f t="shared" si="19"/>
        <v>4.666666666666667</v>
      </c>
      <c r="I104" s="49" t="e">
        <f t="shared" si="19"/>
        <v>#DIV/0!</v>
      </c>
      <c r="J104" s="49" t="e">
        <f t="shared" si="19"/>
        <v>#DIV/0!</v>
      </c>
      <c r="K104" s="49">
        <f t="shared" si="19"/>
        <v>14</v>
      </c>
      <c r="L104" s="49">
        <f t="shared" si="19"/>
        <v>11</v>
      </c>
      <c r="M104" s="49">
        <f t="shared" si="19"/>
        <v>4.5</v>
      </c>
      <c r="N104" s="49" t="e">
        <f t="shared" si="19"/>
        <v>#DIV/0!</v>
      </c>
      <c r="O104" s="49" t="e">
        <f t="shared" si="19"/>
        <v>#DIV/0!</v>
      </c>
      <c r="P104" s="49" t="e">
        <f t="shared" si="19"/>
        <v>#DIV/0!</v>
      </c>
      <c r="Q104" s="49" t="e">
        <f t="shared" si="19"/>
        <v>#DIV/0!</v>
      </c>
      <c r="R104" s="49">
        <f t="shared" si="19"/>
        <v>4</v>
      </c>
      <c r="S104" s="49" t="e">
        <f t="shared" si="19"/>
        <v>#DIV/0!</v>
      </c>
      <c r="T104" s="49" t="e">
        <f t="shared" si="19"/>
        <v>#DIV/0!</v>
      </c>
      <c r="U104" s="49" t="e">
        <f t="shared" si="19"/>
        <v>#DIV/0!</v>
      </c>
      <c r="V104" s="49" t="e">
        <f t="shared" si="19"/>
        <v>#DIV/0!</v>
      </c>
      <c r="W104" s="49">
        <f t="shared" si="19"/>
        <v>13.333333333333332</v>
      </c>
      <c r="X104" s="49">
        <f t="shared" si="19"/>
        <v>8</v>
      </c>
      <c r="Y104" s="49" t="e">
        <f t="shared" si="19"/>
        <v>#DIV/0!</v>
      </c>
      <c r="Z104" s="49" t="e">
        <f t="shared" si="19"/>
        <v>#DIV/0!</v>
      </c>
      <c r="AA104" s="49" t="e">
        <f t="shared" si="19"/>
        <v>#DIV/0!</v>
      </c>
      <c r="AB104" s="49">
        <f t="shared" si="19"/>
        <v>6.6666666666666661</v>
      </c>
      <c r="AC104" s="49">
        <f t="shared" si="19"/>
        <v>8.75</v>
      </c>
      <c r="AD104" s="49">
        <f t="shared" si="19"/>
        <v>3.5</v>
      </c>
      <c r="AE104" s="49" t="e">
        <f t="shared" si="19"/>
        <v>#DIV/0!</v>
      </c>
      <c r="AF104" s="49">
        <f t="shared" si="19"/>
        <v>4.7272727272727275</v>
      </c>
      <c r="AG104" s="49" t="e">
        <f t="shared" si="19"/>
        <v>#DIV/0!</v>
      </c>
      <c r="AH104" s="49" t="e">
        <f t="shared" si="19"/>
        <v>#DIV/0!</v>
      </c>
      <c r="AI104" s="49" t="e">
        <f t="shared" si="19"/>
        <v>#DIV/0!</v>
      </c>
      <c r="AJ104" s="49">
        <f t="shared" si="19"/>
        <v>8</v>
      </c>
      <c r="AK104" s="49" t="e">
        <f t="shared" si="19"/>
        <v>#DIV/0!</v>
      </c>
      <c r="AL104" s="49" t="e">
        <f t="shared" si="19"/>
        <v>#DIV/0!</v>
      </c>
      <c r="AM104" s="49" t="e">
        <f t="shared" si="19"/>
        <v>#DIV/0!</v>
      </c>
      <c r="AN104" s="5"/>
      <c r="AO104" s="6"/>
      <c r="AP104" s="6"/>
      <c r="AQ104" s="6"/>
      <c r="AR104" s="6"/>
      <c r="AS104" s="6"/>
      <c r="AT104" s="6"/>
      <c r="AU104" s="6"/>
      <c r="AV104" s="6"/>
      <c r="AW104" s="6"/>
    </row>
    <row r="105" spans="1:49" ht="12.75" customHeight="1">
      <c r="A105" s="5" t="s">
        <v>148</v>
      </c>
      <c r="B105" s="49">
        <f t="shared" ref="B105:AM105" si="20">B100/B95</f>
        <v>0.78756476683937815</v>
      </c>
      <c r="C105" s="49">
        <f t="shared" si="20"/>
        <v>1.2</v>
      </c>
      <c r="D105" s="49">
        <f t="shared" si="20"/>
        <v>6.666666666666667</v>
      </c>
      <c r="E105" s="49">
        <f t="shared" si="20"/>
        <v>4</v>
      </c>
      <c r="F105" s="49" t="e">
        <f t="shared" si="20"/>
        <v>#DIV/0!</v>
      </c>
      <c r="G105" s="49">
        <f t="shared" si="20"/>
        <v>40</v>
      </c>
      <c r="H105" s="49">
        <f t="shared" si="20"/>
        <v>2.3333333333333335</v>
      </c>
      <c r="I105" s="49" t="e">
        <f t="shared" si="20"/>
        <v>#DIV/0!</v>
      </c>
      <c r="J105" s="49" t="e">
        <f t="shared" si="20"/>
        <v>#DIV/0!</v>
      </c>
      <c r="K105" s="49">
        <f t="shared" si="20"/>
        <v>3.5</v>
      </c>
      <c r="L105" s="49">
        <f t="shared" si="20"/>
        <v>2.2000000000000002</v>
      </c>
      <c r="M105" s="49">
        <f t="shared" si="20"/>
        <v>4.5</v>
      </c>
      <c r="N105" s="49" t="e">
        <f t="shared" si="20"/>
        <v>#DIV/0!</v>
      </c>
      <c r="O105" s="49" t="e">
        <f t="shared" si="20"/>
        <v>#DIV/0!</v>
      </c>
      <c r="P105" s="49" t="e">
        <f t="shared" si="20"/>
        <v>#DIV/0!</v>
      </c>
      <c r="Q105" s="49" t="e">
        <f t="shared" si="20"/>
        <v>#DIV/0!</v>
      </c>
      <c r="R105" s="49">
        <f t="shared" si="20"/>
        <v>2</v>
      </c>
      <c r="S105" s="49" t="e">
        <f t="shared" si="20"/>
        <v>#DIV/0!</v>
      </c>
      <c r="T105" s="49" t="e">
        <f t="shared" si="20"/>
        <v>#DIV/0!</v>
      </c>
      <c r="U105" s="49" t="e">
        <f t="shared" si="20"/>
        <v>#DIV/0!</v>
      </c>
      <c r="V105" s="49" t="e">
        <f t="shared" si="20"/>
        <v>#DIV/0!</v>
      </c>
      <c r="W105" s="49">
        <f t="shared" si="20"/>
        <v>3.333333333333333</v>
      </c>
      <c r="X105" s="49">
        <f t="shared" si="20"/>
        <v>2</v>
      </c>
      <c r="Y105" s="49" t="e">
        <f t="shared" si="20"/>
        <v>#DIV/0!</v>
      </c>
      <c r="Z105" s="49" t="e">
        <f t="shared" si="20"/>
        <v>#DIV/0!</v>
      </c>
      <c r="AA105" s="49" t="e">
        <f t="shared" si="20"/>
        <v>#DIV/0!</v>
      </c>
      <c r="AB105" s="49">
        <f t="shared" si="20"/>
        <v>3.333333333333333</v>
      </c>
      <c r="AC105" s="49">
        <f t="shared" si="20"/>
        <v>4.375</v>
      </c>
      <c r="AD105" s="49">
        <f t="shared" si="20"/>
        <v>1.75</v>
      </c>
      <c r="AE105" s="49" t="e">
        <f t="shared" si="20"/>
        <v>#DIV/0!</v>
      </c>
      <c r="AF105" s="49">
        <f t="shared" si="20"/>
        <v>2.3636363636363638</v>
      </c>
      <c r="AG105" s="49" t="e">
        <f t="shared" si="20"/>
        <v>#DIV/0!</v>
      </c>
      <c r="AH105" s="49" t="e">
        <f t="shared" si="20"/>
        <v>#DIV/0!</v>
      </c>
      <c r="AI105" s="49" t="e">
        <f t="shared" si="20"/>
        <v>#DIV/0!</v>
      </c>
      <c r="AJ105" s="49">
        <f t="shared" si="20"/>
        <v>8</v>
      </c>
      <c r="AK105" s="49" t="e">
        <f t="shared" si="20"/>
        <v>#DIV/0!</v>
      </c>
      <c r="AL105" s="49" t="e">
        <f t="shared" si="20"/>
        <v>#DIV/0!</v>
      </c>
      <c r="AM105" s="49" t="e">
        <f t="shared" si="20"/>
        <v>#DIV/0!</v>
      </c>
      <c r="AN105" s="5"/>
      <c r="AO105" s="6"/>
      <c r="AP105" s="6"/>
      <c r="AQ105" s="6"/>
      <c r="AR105" s="6"/>
      <c r="AS105" s="6"/>
      <c r="AT105" s="6"/>
      <c r="AU105" s="6"/>
      <c r="AV105" s="6"/>
      <c r="AW105" s="6"/>
    </row>
    <row r="106" spans="1:49" ht="12.75" customHeight="1">
      <c r="A106" s="51" t="s">
        <v>149</v>
      </c>
      <c r="B106" s="51"/>
      <c r="C106" s="57" t="s">
        <v>262</v>
      </c>
      <c r="D106" s="38" t="s">
        <v>263</v>
      </c>
      <c r="E106" s="38" t="s">
        <v>264</v>
      </c>
      <c r="F106" s="38"/>
      <c r="G106" s="54" t="s">
        <v>265</v>
      </c>
      <c r="H106" s="54" t="s">
        <v>266</v>
      </c>
      <c r="I106" s="38"/>
      <c r="J106" s="38"/>
      <c r="K106" s="57" t="s">
        <v>267</v>
      </c>
      <c r="L106" s="57" t="s">
        <v>268</v>
      </c>
      <c r="M106" s="38" t="s">
        <v>269</v>
      </c>
      <c r="N106" s="38"/>
      <c r="O106" s="38"/>
      <c r="P106" s="38"/>
      <c r="Q106" s="38"/>
      <c r="R106" s="57" t="s">
        <v>270</v>
      </c>
      <c r="S106" s="38"/>
      <c r="T106" s="38"/>
      <c r="U106" s="38"/>
      <c r="V106" s="38"/>
      <c r="W106" s="38" t="s">
        <v>271</v>
      </c>
      <c r="X106" s="38" t="s">
        <v>272</v>
      </c>
      <c r="Y106" s="38"/>
      <c r="Z106" s="38"/>
      <c r="AA106" s="38"/>
      <c r="AB106" s="38" t="s">
        <v>273</v>
      </c>
      <c r="AC106" s="38" t="s">
        <v>274</v>
      </c>
      <c r="AD106" s="38" t="s">
        <v>275</v>
      </c>
      <c r="AE106" s="38"/>
      <c r="AF106" s="38" t="s">
        <v>276</v>
      </c>
      <c r="AG106" s="38"/>
      <c r="AH106" s="38"/>
      <c r="AI106" s="38"/>
      <c r="AJ106" s="38"/>
      <c r="AK106" s="38"/>
      <c r="AL106" s="38"/>
      <c r="AM106" s="38"/>
      <c r="AN106" s="5"/>
      <c r="AO106" s="6"/>
      <c r="AP106" s="6"/>
      <c r="AQ106" s="6"/>
      <c r="AR106" s="6"/>
      <c r="AS106" s="6"/>
      <c r="AT106" s="6"/>
      <c r="AU106" s="6"/>
      <c r="AV106" s="6"/>
      <c r="AW106" s="6"/>
    </row>
    <row r="107" spans="1:49" ht="12.75" customHeight="1">
      <c r="A107" s="7"/>
      <c r="B107" s="7"/>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t="s">
        <v>277</v>
      </c>
      <c r="AK107" s="5"/>
      <c r="AL107" s="5"/>
      <c r="AM107" s="5"/>
      <c r="AN107" s="5"/>
      <c r="AO107" s="6"/>
      <c r="AP107" s="6"/>
      <c r="AQ107" s="6"/>
      <c r="AR107" s="6"/>
      <c r="AS107" s="6"/>
      <c r="AT107" s="6"/>
      <c r="AU107" s="6"/>
      <c r="AV107" s="6"/>
      <c r="AW107" s="6"/>
    </row>
    <row r="108" spans="1:49" ht="12.75" customHeight="1">
      <c r="A108" s="5" t="s">
        <v>167</v>
      </c>
      <c r="B108" s="5">
        <f t="shared" ref="B108:B111" si="21">SUM(C108:AM108)</f>
        <v>16.299999999999997</v>
      </c>
      <c r="C108" s="5">
        <v>1.2</v>
      </c>
      <c r="D108" s="5">
        <v>0.4</v>
      </c>
      <c r="E108" s="5">
        <v>0.4</v>
      </c>
      <c r="F108" s="5"/>
      <c r="G108" s="5">
        <v>0.2</v>
      </c>
      <c r="H108" s="5">
        <v>0.5</v>
      </c>
      <c r="I108" s="5"/>
      <c r="J108" s="5"/>
      <c r="K108" s="5">
        <v>5</v>
      </c>
      <c r="L108" s="5">
        <v>1</v>
      </c>
      <c r="M108" s="5">
        <v>2</v>
      </c>
      <c r="N108" s="5"/>
      <c r="O108" s="5"/>
      <c r="P108" s="5"/>
      <c r="Q108" s="5"/>
      <c r="R108" s="5">
        <v>1</v>
      </c>
      <c r="S108" s="5"/>
      <c r="T108" s="5"/>
      <c r="U108" s="5"/>
      <c r="V108" s="5"/>
      <c r="W108" s="5">
        <v>0.2</v>
      </c>
      <c r="X108" s="5">
        <v>0.2</v>
      </c>
      <c r="Y108" s="5"/>
      <c r="Z108" s="5"/>
      <c r="AA108" s="5"/>
      <c r="AB108" s="5">
        <v>0.30000000000000004</v>
      </c>
      <c r="AC108" s="5">
        <v>0.30000000000000004</v>
      </c>
      <c r="AD108" s="5">
        <v>0.60000000000000009</v>
      </c>
      <c r="AE108" s="5"/>
      <c r="AF108" s="5">
        <v>2.5</v>
      </c>
      <c r="AG108" s="5"/>
      <c r="AH108" s="5"/>
      <c r="AI108" s="5"/>
      <c r="AJ108" s="5">
        <v>0.5</v>
      </c>
      <c r="AK108" s="5"/>
      <c r="AL108" s="5"/>
      <c r="AM108" s="5"/>
      <c r="AN108" s="5"/>
      <c r="AO108" s="6"/>
      <c r="AP108" s="6"/>
      <c r="AQ108" s="6"/>
      <c r="AR108" s="6"/>
      <c r="AS108" s="6"/>
      <c r="AT108" s="6"/>
      <c r="AU108" s="6"/>
      <c r="AV108" s="6"/>
      <c r="AW108" s="6"/>
    </row>
    <row r="109" spans="1:49" ht="12.75" customHeight="1">
      <c r="A109" s="5" t="s">
        <v>169</v>
      </c>
      <c r="B109" s="5">
        <f t="shared" si="21"/>
        <v>2</v>
      </c>
      <c r="C109" s="5"/>
      <c r="D109" s="5"/>
      <c r="E109" s="5"/>
      <c r="F109" s="5"/>
      <c r="G109" s="5"/>
      <c r="H109" s="5"/>
      <c r="I109" s="5"/>
      <c r="J109" s="5"/>
      <c r="K109" s="5"/>
      <c r="L109" s="5"/>
      <c r="M109" s="5"/>
      <c r="N109" s="5"/>
      <c r="O109" s="5"/>
      <c r="P109" s="5"/>
      <c r="Q109" s="5"/>
      <c r="R109" s="5"/>
      <c r="S109" s="5"/>
      <c r="T109" s="5"/>
      <c r="U109" s="5"/>
      <c r="V109" s="5"/>
      <c r="W109" s="5">
        <v>2</v>
      </c>
      <c r="X109" s="5"/>
      <c r="Y109" s="5"/>
      <c r="Z109" s="5"/>
      <c r="AA109" s="5"/>
      <c r="AB109" s="5"/>
      <c r="AC109" s="5"/>
      <c r="AD109" s="5"/>
      <c r="AE109" s="5"/>
      <c r="AF109" s="5"/>
      <c r="AG109" s="5"/>
      <c r="AH109" s="5"/>
      <c r="AI109" s="5"/>
      <c r="AJ109" s="5"/>
      <c r="AK109" s="5"/>
      <c r="AL109" s="5"/>
      <c r="AM109" s="5"/>
      <c r="AN109" s="5"/>
      <c r="AO109" s="6"/>
      <c r="AP109" s="6"/>
      <c r="AQ109" s="6"/>
      <c r="AR109" s="6"/>
      <c r="AS109" s="6"/>
      <c r="AT109" s="6"/>
      <c r="AU109" s="6"/>
      <c r="AV109" s="6"/>
      <c r="AW109" s="6"/>
    </row>
    <row r="110" spans="1:49" ht="12.75" customHeight="1">
      <c r="A110" s="5" t="s">
        <v>171</v>
      </c>
      <c r="B110" s="5">
        <f t="shared" si="21"/>
        <v>5</v>
      </c>
      <c r="C110" s="5"/>
      <c r="D110" s="5"/>
      <c r="E110" s="5"/>
      <c r="F110" s="5"/>
      <c r="G110" s="5"/>
      <c r="H110" s="5">
        <v>2</v>
      </c>
      <c r="I110" s="5"/>
      <c r="J110" s="5"/>
      <c r="K110" s="5">
        <v>2</v>
      </c>
      <c r="L110" s="5">
        <v>1</v>
      </c>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6"/>
      <c r="AP110" s="6"/>
      <c r="AQ110" s="6"/>
      <c r="AR110" s="6"/>
      <c r="AS110" s="6"/>
      <c r="AT110" s="6"/>
      <c r="AU110" s="6"/>
      <c r="AV110" s="6"/>
      <c r="AW110" s="6"/>
    </row>
    <row r="111" spans="1:49" ht="12.75" customHeight="1">
      <c r="A111" s="5" t="s">
        <v>174</v>
      </c>
      <c r="B111" s="5">
        <f t="shared" si="21"/>
        <v>0</v>
      </c>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6"/>
      <c r="AP111" s="6"/>
      <c r="AQ111" s="6"/>
      <c r="AR111" s="6"/>
      <c r="AS111" s="6"/>
      <c r="AT111" s="6"/>
      <c r="AU111" s="6"/>
      <c r="AV111" s="6"/>
      <c r="AW111" s="6"/>
    </row>
    <row r="112" spans="1:49" ht="12.75" customHeight="1">
      <c r="A112" s="38" t="s">
        <v>181</v>
      </c>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5"/>
      <c r="AO112" s="6"/>
      <c r="AP112" s="6"/>
      <c r="AQ112" s="6"/>
      <c r="AR112" s="6"/>
      <c r="AS112" s="6"/>
      <c r="AT112" s="6"/>
      <c r="AU112" s="6"/>
      <c r="AV112" s="6"/>
      <c r="AW112" s="6"/>
    </row>
    <row r="113" spans="1:49"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6"/>
      <c r="AP113" s="6"/>
      <c r="AQ113" s="6"/>
      <c r="AR113" s="6"/>
      <c r="AS113" s="6"/>
      <c r="AT113" s="6"/>
      <c r="AU113" s="6"/>
      <c r="AV113" s="6"/>
      <c r="AW113" s="6"/>
    </row>
    <row r="114" spans="1:49" ht="12.75" customHeight="1">
      <c r="A114" s="38" t="s">
        <v>197</v>
      </c>
      <c r="B114" s="38"/>
      <c r="C114" s="38" t="s">
        <v>278</v>
      </c>
      <c r="D114" s="38" t="s">
        <v>279</v>
      </c>
      <c r="E114" s="38" t="s">
        <v>280</v>
      </c>
      <c r="F114" s="38"/>
      <c r="G114" s="38" t="s">
        <v>200</v>
      </c>
      <c r="H114" s="38" t="s">
        <v>281</v>
      </c>
      <c r="I114" s="38"/>
      <c r="J114" s="38"/>
      <c r="K114" s="38" t="s">
        <v>282</v>
      </c>
      <c r="L114" s="38" t="s">
        <v>283</v>
      </c>
      <c r="M114" s="38" t="s">
        <v>284</v>
      </c>
      <c r="N114" s="38"/>
      <c r="O114" s="38"/>
      <c r="P114" s="38"/>
      <c r="Q114" s="38"/>
      <c r="R114" s="38" t="s">
        <v>285</v>
      </c>
      <c r="S114" s="38"/>
      <c r="T114" s="38"/>
      <c r="U114" s="38"/>
      <c r="V114" s="38"/>
      <c r="W114" s="38" t="s">
        <v>286</v>
      </c>
      <c r="X114" s="38" t="s">
        <v>286</v>
      </c>
      <c r="Y114" s="38"/>
      <c r="Z114" s="38"/>
      <c r="AA114" s="38"/>
      <c r="AB114" s="38" t="s">
        <v>287</v>
      </c>
      <c r="AC114" s="38" t="s">
        <v>287</v>
      </c>
      <c r="AD114" s="38" t="s">
        <v>287</v>
      </c>
      <c r="AE114" s="38"/>
      <c r="AF114" s="38" t="s">
        <v>288</v>
      </c>
      <c r="AG114" s="38"/>
      <c r="AH114" s="38"/>
      <c r="AI114" s="38"/>
      <c r="AJ114" s="38" t="s">
        <v>289</v>
      </c>
      <c r="AK114" s="38"/>
      <c r="AL114" s="38"/>
      <c r="AM114" s="38"/>
      <c r="AN114" s="5"/>
      <c r="AO114" s="6"/>
      <c r="AP114" s="6"/>
      <c r="AQ114" s="6"/>
      <c r="AR114" s="6"/>
      <c r="AS114" s="6"/>
      <c r="AT114" s="6"/>
      <c r="AU114" s="6"/>
      <c r="AV114" s="6"/>
      <c r="AW114" s="6"/>
    </row>
    <row r="115" spans="1:49" ht="12.75" customHeight="1">
      <c r="A115" s="38" t="s">
        <v>210</v>
      </c>
      <c r="B115" s="38"/>
      <c r="C115" s="38"/>
      <c r="D115" s="38"/>
      <c r="E115" s="38"/>
      <c r="F115" s="38"/>
      <c r="G115" s="38"/>
      <c r="H115" s="38"/>
      <c r="I115" s="38"/>
      <c r="J115" s="38"/>
      <c r="K115" s="38" t="s">
        <v>290</v>
      </c>
      <c r="L115" s="38"/>
      <c r="M115" s="38"/>
      <c r="N115" s="38"/>
      <c r="O115" s="38"/>
      <c r="P115" s="38"/>
      <c r="Q115" s="38"/>
      <c r="R115" s="38"/>
      <c r="S115" s="38"/>
      <c r="T115" s="38"/>
      <c r="U115" s="38"/>
      <c r="V115" s="38"/>
      <c r="W115" s="38"/>
      <c r="X115" s="38"/>
      <c r="Y115" s="38"/>
      <c r="Z115" s="38"/>
      <c r="AA115" s="38"/>
      <c r="AB115" s="38"/>
      <c r="AC115" s="38" t="s">
        <v>291</v>
      </c>
      <c r="AD115" s="5"/>
      <c r="AE115" s="38"/>
      <c r="AF115" s="38"/>
      <c r="AG115" s="38"/>
      <c r="AH115" s="38"/>
      <c r="AI115" s="38"/>
      <c r="AJ115" s="38"/>
      <c r="AK115" s="38"/>
      <c r="AL115" s="38"/>
      <c r="AM115" s="38"/>
      <c r="AN115" s="5"/>
      <c r="AO115" s="6"/>
      <c r="AP115" s="6"/>
      <c r="AQ115" s="6"/>
      <c r="AR115" s="6"/>
      <c r="AS115" s="6"/>
      <c r="AT115" s="6"/>
      <c r="AU115" s="6"/>
      <c r="AV115" s="6"/>
      <c r="AW115" s="6"/>
    </row>
    <row r="116" spans="1:49"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5"/>
      <c r="AO116" s="6"/>
      <c r="AP116" s="6"/>
      <c r="AQ116" s="6"/>
      <c r="AR116" s="6"/>
      <c r="AS116" s="6"/>
      <c r="AT116" s="6"/>
      <c r="AU116" s="6"/>
      <c r="AV116" s="6"/>
      <c r="AW116" s="6"/>
    </row>
    <row r="117" spans="1:49" ht="12.75" customHeight="1">
      <c r="A117" s="38" t="s">
        <v>181</v>
      </c>
      <c r="B117" s="5"/>
      <c r="C117" s="82" t="s">
        <v>292</v>
      </c>
      <c r="D117" s="83"/>
      <c r="E117" s="83"/>
      <c r="F117" s="83"/>
      <c r="G117" s="83"/>
      <c r="H117" s="83"/>
      <c r="I117" s="83"/>
      <c r="J117" s="83"/>
      <c r="K117" s="83"/>
      <c r="L117" s="83"/>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6"/>
      <c r="AP117" s="6"/>
      <c r="AQ117" s="6"/>
      <c r="AR117" s="6"/>
      <c r="AS117" s="6"/>
      <c r="AT117" s="6"/>
      <c r="AU117" s="6"/>
      <c r="AV117" s="6"/>
      <c r="AW117" s="6"/>
    </row>
    <row r="118" spans="1:49" ht="12.75" customHeight="1">
      <c r="A118" s="5"/>
      <c r="B118" s="5"/>
      <c r="C118" s="38"/>
      <c r="D118" s="38"/>
      <c r="E118" s="38"/>
      <c r="F118" s="38"/>
      <c r="G118" s="38"/>
      <c r="H118" s="38"/>
      <c r="I118" s="38"/>
      <c r="J118" s="38"/>
      <c r="K118" s="38"/>
      <c r="L118" s="38"/>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6"/>
      <c r="AP118" s="6"/>
      <c r="AQ118" s="6"/>
      <c r="AR118" s="6"/>
      <c r="AS118" s="6"/>
      <c r="AT118" s="6"/>
      <c r="AU118" s="6"/>
      <c r="AV118" s="6"/>
      <c r="AW118" s="6"/>
    </row>
    <row r="119" spans="1:49" ht="12.75" customHeight="1">
      <c r="A119" s="38" t="s">
        <v>215</v>
      </c>
      <c r="B119" s="5"/>
      <c r="C119" s="84" t="s">
        <v>293</v>
      </c>
      <c r="D119" s="83"/>
      <c r="E119" s="83"/>
      <c r="F119" s="83"/>
      <c r="G119" s="83"/>
      <c r="H119" s="83"/>
      <c r="I119" s="83"/>
      <c r="J119" s="83"/>
      <c r="K119" s="83"/>
      <c r="L119" s="83"/>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6"/>
      <c r="AP119" s="6"/>
      <c r="AQ119" s="6"/>
      <c r="AR119" s="6"/>
      <c r="AS119" s="6"/>
      <c r="AT119" s="6"/>
      <c r="AU119" s="6"/>
      <c r="AV119" s="6"/>
      <c r="AW119" s="6"/>
    </row>
    <row r="120" spans="1:49" ht="12.75" customHeight="1">
      <c r="A120" s="5"/>
      <c r="B120" s="5"/>
      <c r="C120" s="83"/>
      <c r="D120" s="83"/>
      <c r="E120" s="83"/>
      <c r="F120" s="83"/>
      <c r="G120" s="83"/>
      <c r="H120" s="83"/>
      <c r="I120" s="83"/>
      <c r="J120" s="83"/>
      <c r="K120" s="83"/>
      <c r="L120" s="83"/>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6"/>
      <c r="AP120" s="6"/>
      <c r="AQ120" s="6"/>
      <c r="AR120" s="6"/>
      <c r="AS120" s="6"/>
      <c r="AT120" s="6"/>
      <c r="AU120" s="6"/>
      <c r="AV120" s="6"/>
      <c r="AW120" s="6"/>
    </row>
    <row r="121" spans="1:49"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6"/>
      <c r="AP121" s="6"/>
      <c r="AQ121" s="6"/>
      <c r="AR121" s="6"/>
      <c r="AS121" s="6"/>
      <c r="AT121" s="6"/>
      <c r="AU121" s="6"/>
      <c r="AV121" s="6"/>
      <c r="AW121" s="6"/>
    </row>
    <row r="122" spans="1:49"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6"/>
      <c r="AP122" s="6"/>
      <c r="AQ122" s="6"/>
      <c r="AR122" s="6"/>
      <c r="AS122" s="6"/>
      <c r="AT122" s="6"/>
      <c r="AU122" s="6"/>
      <c r="AV122" s="6"/>
      <c r="AW122" s="6"/>
    </row>
    <row r="123" spans="1:49"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6"/>
      <c r="AP123" s="6"/>
      <c r="AQ123" s="6"/>
      <c r="AR123" s="6"/>
      <c r="AS123" s="6"/>
      <c r="AT123" s="6"/>
      <c r="AU123" s="6"/>
      <c r="AV123" s="6"/>
      <c r="AW123" s="6"/>
    </row>
    <row r="124" spans="1:49"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6"/>
      <c r="AP124" s="6"/>
      <c r="AQ124" s="6"/>
      <c r="AR124" s="6"/>
      <c r="AS124" s="6"/>
      <c r="AT124" s="6"/>
      <c r="AU124" s="6"/>
      <c r="AV124" s="6"/>
      <c r="AW124" s="6"/>
    </row>
    <row r="125" spans="1:49"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6"/>
      <c r="AP125" s="6"/>
      <c r="AQ125" s="6"/>
      <c r="AR125" s="6"/>
      <c r="AS125" s="6"/>
      <c r="AT125" s="6"/>
      <c r="AU125" s="6"/>
      <c r="AV125" s="6"/>
      <c r="AW125" s="6"/>
    </row>
    <row r="126" spans="1:49"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6"/>
      <c r="AP126" s="6"/>
      <c r="AQ126" s="6"/>
      <c r="AR126" s="6"/>
      <c r="AS126" s="6"/>
      <c r="AT126" s="6"/>
      <c r="AU126" s="6"/>
      <c r="AV126" s="6"/>
      <c r="AW126" s="6"/>
    </row>
    <row r="127" spans="1:49"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6"/>
      <c r="AP127" s="6"/>
      <c r="AQ127" s="6"/>
      <c r="AR127" s="6"/>
      <c r="AS127" s="6"/>
      <c r="AT127" s="6"/>
      <c r="AU127" s="6"/>
      <c r="AV127" s="6"/>
      <c r="AW127" s="6"/>
    </row>
    <row r="128" spans="1:49"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6"/>
      <c r="AP128" s="6"/>
      <c r="AQ128" s="6"/>
      <c r="AR128" s="6"/>
      <c r="AS128" s="6"/>
      <c r="AT128" s="6"/>
      <c r="AU128" s="6"/>
      <c r="AV128" s="6"/>
      <c r="AW128" s="6"/>
    </row>
    <row r="129" spans="1:4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6"/>
      <c r="AP129" s="6"/>
      <c r="AQ129" s="6"/>
      <c r="AR129" s="6"/>
      <c r="AS129" s="6"/>
      <c r="AT129" s="6"/>
      <c r="AU129" s="6"/>
      <c r="AV129" s="6"/>
      <c r="AW129" s="6"/>
    </row>
    <row r="130" spans="1:49"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6"/>
      <c r="AP130" s="6"/>
      <c r="AQ130" s="6"/>
      <c r="AR130" s="6"/>
      <c r="AS130" s="6"/>
      <c r="AT130" s="6"/>
      <c r="AU130" s="6"/>
      <c r="AV130" s="6"/>
      <c r="AW130" s="6"/>
    </row>
    <row r="131" spans="1:49"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6"/>
      <c r="AP131" s="6"/>
      <c r="AQ131" s="6"/>
      <c r="AR131" s="6"/>
      <c r="AS131" s="6"/>
      <c r="AT131" s="6"/>
      <c r="AU131" s="6"/>
      <c r="AV131" s="6"/>
      <c r="AW131" s="6"/>
    </row>
    <row r="132" spans="1:49"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6"/>
      <c r="AP132" s="6"/>
      <c r="AQ132" s="6"/>
      <c r="AR132" s="6"/>
      <c r="AS132" s="6"/>
      <c r="AT132" s="6"/>
      <c r="AU132" s="6"/>
      <c r="AV132" s="6"/>
      <c r="AW132" s="6"/>
    </row>
    <row r="133" spans="1:49"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6"/>
      <c r="AP133" s="6"/>
      <c r="AQ133" s="6"/>
      <c r="AR133" s="6"/>
      <c r="AS133" s="6"/>
      <c r="AT133" s="6"/>
      <c r="AU133" s="6"/>
      <c r="AV133" s="6"/>
      <c r="AW133" s="6"/>
    </row>
    <row r="134" spans="1:49"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6"/>
      <c r="AP134" s="6"/>
      <c r="AQ134" s="6"/>
      <c r="AR134" s="6"/>
      <c r="AS134" s="6"/>
      <c r="AT134" s="6"/>
      <c r="AU134" s="6"/>
      <c r="AV134" s="6"/>
      <c r="AW134" s="6"/>
    </row>
    <row r="135" spans="1:49"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6"/>
      <c r="AP135" s="6"/>
      <c r="AQ135" s="6"/>
      <c r="AR135" s="6"/>
      <c r="AS135" s="6"/>
      <c r="AT135" s="6"/>
      <c r="AU135" s="6"/>
      <c r="AV135" s="6"/>
      <c r="AW135" s="6"/>
    </row>
    <row r="136" spans="1:49"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6"/>
      <c r="AP136" s="6"/>
      <c r="AQ136" s="6"/>
      <c r="AR136" s="6"/>
      <c r="AS136" s="6"/>
      <c r="AT136" s="6"/>
      <c r="AU136" s="6"/>
      <c r="AV136" s="6"/>
      <c r="AW136" s="6"/>
    </row>
    <row r="137" spans="1:49"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6"/>
      <c r="AP137" s="6"/>
      <c r="AQ137" s="6"/>
      <c r="AR137" s="6"/>
      <c r="AS137" s="6"/>
      <c r="AT137" s="6"/>
      <c r="AU137" s="6"/>
      <c r="AV137" s="6"/>
      <c r="AW137" s="6"/>
    </row>
    <row r="138" spans="1:49"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6"/>
      <c r="AP138" s="6"/>
      <c r="AQ138" s="6"/>
      <c r="AR138" s="6"/>
      <c r="AS138" s="6"/>
      <c r="AT138" s="6"/>
      <c r="AU138" s="6"/>
      <c r="AV138" s="6"/>
      <c r="AW138" s="6"/>
    </row>
    <row r="139" spans="1:4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6"/>
      <c r="AP139" s="6"/>
      <c r="AQ139" s="6"/>
      <c r="AR139" s="6"/>
      <c r="AS139" s="6"/>
      <c r="AT139" s="6"/>
      <c r="AU139" s="6"/>
      <c r="AV139" s="6"/>
      <c r="AW139" s="6"/>
    </row>
    <row r="140" spans="1:49"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6"/>
      <c r="AP140" s="6"/>
      <c r="AQ140" s="6"/>
      <c r="AR140" s="6"/>
      <c r="AS140" s="6"/>
      <c r="AT140" s="6"/>
      <c r="AU140" s="6"/>
      <c r="AV140" s="6"/>
      <c r="AW140" s="6"/>
    </row>
    <row r="141" spans="1:49"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6"/>
      <c r="AP141" s="6"/>
      <c r="AQ141" s="6"/>
      <c r="AR141" s="6"/>
      <c r="AS141" s="6"/>
      <c r="AT141" s="6"/>
      <c r="AU141" s="6"/>
      <c r="AV141" s="6"/>
      <c r="AW141" s="6"/>
    </row>
    <row r="142" spans="1:49"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6"/>
      <c r="AP142" s="6"/>
      <c r="AQ142" s="6"/>
      <c r="AR142" s="6"/>
      <c r="AS142" s="6"/>
      <c r="AT142" s="6"/>
      <c r="AU142" s="6"/>
      <c r="AV142" s="6"/>
      <c r="AW142" s="6"/>
    </row>
    <row r="143" spans="1:49"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6"/>
      <c r="AP143" s="6"/>
      <c r="AQ143" s="6"/>
      <c r="AR143" s="6"/>
      <c r="AS143" s="6"/>
      <c r="AT143" s="6"/>
      <c r="AU143" s="6"/>
      <c r="AV143" s="6"/>
      <c r="AW143" s="6"/>
    </row>
    <row r="144" spans="1:49"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6"/>
      <c r="AP144" s="6"/>
      <c r="AQ144" s="6"/>
      <c r="AR144" s="6"/>
      <c r="AS144" s="6"/>
      <c r="AT144" s="6"/>
      <c r="AU144" s="6"/>
      <c r="AV144" s="6"/>
      <c r="AW144" s="6"/>
    </row>
    <row r="145" spans="1:49"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6"/>
      <c r="AP145" s="6"/>
      <c r="AQ145" s="6"/>
      <c r="AR145" s="6"/>
      <c r="AS145" s="6"/>
      <c r="AT145" s="6"/>
      <c r="AU145" s="6"/>
      <c r="AV145" s="6"/>
      <c r="AW145" s="6"/>
    </row>
    <row r="146" spans="1:49"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6"/>
      <c r="AP146" s="6"/>
      <c r="AQ146" s="6"/>
      <c r="AR146" s="6"/>
      <c r="AS146" s="6"/>
      <c r="AT146" s="6"/>
      <c r="AU146" s="6"/>
      <c r="AV146" s="6"/>
      <c r="AW146" s="6"/>
    </row>
    <row r="147" spans="1:49"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6"/>
      <c r="AP147" s="6"/>
      <c r="AQ147" s="6"/>
      <c r="AR147" s="6"/>
      <c r="AS147" s="6"/>
      <c r="AT147" s="6"/>
      <c r="AU147" s="6"/>
      <c r="AV147" s="6"/>
      <c r="AW147" s="6"/>
    </row>
    <row r="148" spans="1:49"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6"/>
      <c r="AP148" s="6"/>
      <c r="AQ148" s="6"/>
      <c r="AR148" s="6"/>
      <c r="AS148" s="6"/>
      <c r="AT148" s="6"/>
      <c r="AU148" s="6"/>
      <c r="AV148" s="6"/>
      <c r="AW148" s="6"/>
    </row>
    <row r="149" spans="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6"/>
      <c r="AP149" s="6"/>
      <c r="AQ149" s="6"/>
      <c r="AR149" s="6"/>
      <c r="AS149" s="6"/>
      <c r="AT149" s="6"/>
      <c r="AU149" s="6"/>
      <c r="AV149" s="6"/>
      <c r="AW149" s="6"/>
    </row>
    <row r="150" spans="1:49"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6"/>
      <c r="AP150" s="6"/>
      <c r="AQ150" s="6"/>
      <c r="AR150" s="6"/>
      <c r="AS150" s="6"/>
      <c r="AT150" s="6"/>
      <c r="AU150" s="6"/>
      <c r="AV150" s="6"/>
      <c r="AW150" s="6"/>
    </row>
    <row r="151" spans="1:49"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6"/>
      <c r="AP151" s="6"/>
      <c r="AQ151" s="6"/>
      <c r="AR151" s="6"/>
      <c r="AS151" s="6"/>
      <c r="AT151" s="6"/>
      <c r="AU151" s="6"/>
      <c r="AV151" s="6"/>
      <c r="AW151" s="6"/>
    </row>
    <row r="152" spans="1:49"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6"/>
      <c r="AP152" s="6"/>
      <c r="AQ152" s="6"/>
      <c r="AR152" s="6"/>
      <c r="AS152" s="6"/>
      <c r="AT152" s="6"/>
      <c r="AU152" s="6"/>
      <c r="AV152" s="6"/>
      <c r="AW152" s="6"/>
    </row>
    <row r="153" spans="1:49"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6"/>
      <c r="AP153" s="6"/>
      <c r="AQ153" s="6"/>
      <c r="AR153" s="6"/>
      <c r="AS153" s="6"/>
      <c r="AT153" s="6"/>
      <c r="AU153" s="6"/>
      <c r="AV153" s="6"/>
      <c r="AW153" s="6"/>
    </row>
    <row r="154" spans="1:49"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6"/>
      <c r="AP154" s="6"/>
      <c r="AQ154" s="6"/>
      <c r="AR154" s="6"/>
      <c r="AS154" s="6"/>
      <c r="AT154" s="6"/>
      <c r="AU154" s="6"/>
      <c r="AV154" s="6"/>
      <c r="AW154" s="6"/>
    </row>
    <row r="155" spans="1:49"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6"/>
      <c r="AP155" s="6"/>
      <c r="AQ155" s="6"/>
      <c r="AR155" s="6"/>
      <c r="AS155" s="6"/>
      <c r="AT155" s="6"/>
      <c r="AU155" s="6"/>
      <c r="AV155" s="6"/>
      <c r="AW155" s="6"/>
    </row>
    <row r="156" spans="1:49"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6"/>
      <c r="AP156" s="6"/>
      <c r="AQ156" s="6"/>
      <c r="AR156" s="6"/>
      <c r="AS156" s="6"/>
      <c r="AT156" s="6"/>
      <c r="AU156" s="6"/>
      <c r="AV156" s="6"/>
      <c r="AW156" s="6"/>
    </row>
    <row r="157" spans="1:49"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6"/>
      <c r="AP157" s="6"/>
      <c r="AQ157" s="6"/>
      <c r="AR157" s="6"/>
      <c r="AS157" s="6"/>
      <c r="AT157" s="6"/>
      <c r="AU157" s="6"/>
      <c r="AV157" s="6"/>
      <c r="AW157" s="6"/>
    </row>
    <row r="158" spans="1:49"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6"/>
      <c r="AP158" s="6"/>
      <c r="AQ158" s="6"/>
      <c r="AR158" s="6"/>
      <c r="AS158" s="6"/>
      <c r="AT158" s="6"/>
      <c r="AU158" s="6"/>
      <c r="AV158" s="6"/>
      <c r="AW158" s="6"/>
    </row>
    <row r="159" spans="1:4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6"/>
      <c r="AP159" s="6"/>
      <c r="AQ159" s="6"/>
      <c r="AR159" s="6"/>
      <c r="AS159" s="6"/>
      <c r="AT159" s="6"/>
      <c r="AU159" s="6"/>
      <c r="AV159" s="6"/>
      <c r="AW159" s="6"/>
    </row>
    <row r="160" spans="1:49"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6"/>
      <c r="AP160" s="6"/>
      <c r="AQ160" s="6"/>
      <c r="AR160" s="6"/>
      <c r="AS160" s="6"/>
      <c r="AT160" s="6"/>
      <c r="AU160" s="6"/>
      <c r="AV160" s="6"/>
      <c r="AW160" s="6"/>
    </row>
    <row r="161" spans="1:49"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6"/>
      <c r="AP161" s="6"/>
      <c r="AQ161" s="6"/>
      <c r="AR161" s="6"/>
      <c r="AS161" s="6"/>
      <c r="AT161" s="6"/>
      <c r="AU161" s="6"/>
      <c r="AV161" s="6"/>
      <c r="AW161" s="6"/>
    </row>
    <row r="162" spans="1:49"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6"/>
      <c r="AP162" s="6"/>
      <c r="AQ162" s="6"/>
      <c r="AR162" s="6"/>
      <c r="AS162" s="6"/>
      <c r="AT162" s="6"/>
      <c r="AU162" s="6"/>
      <c r="AV162" s="6"/>
      <c r="AW162" s="6"/>
    </row>
    <row r="163" spans="1:49"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6"/>
      <c r="AP163" s="6"/>
      <c r="AQ163" s="6"/>
      <c r="AR163" s="6"/>
      <c r="AS163" s="6"/>
      <c r="AT163" s="6"/>
      <c r="AU163" s="6"/>
      <c r="AV163" s="6"/>
      <c r="AW163" s="6"/>
    </row>
    <row r="164" spans="1:49"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6"/>
      <c r="AP164" s="6"/>
      <c r="AQ164" s="6"/>
      <c r="AR164" s="6"/>
      <c r="AS164" s="6"/>
      <c r="AT164" s="6"/>
      <c r="AU164" s="6"/>
      <c r="AV164" s="6"/>
      <c r="AW164" s="6"/>
    </row>
    <row r="165" spans="1:49"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6"/>
      <c r="AP165" s="6"/>
      <c r="AQ165" s="6"/>
      <c r="AR165" s="6"/>
      <c r="AS165" s="6"/>
      <c r="AT165" s="6"/>
      <c r="AU165" s="6"/>
      <c r="AV165" s="6"/>
      <c r="AW165" s="6"/>
    </row>
    <row r="166" spans="1:49"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6"/>
      <c r="AP166" s="6"/>
      <c r="AQ166" s="6"/>
      <c r="AR166" s="6"/>
      <c r="AS166" s="6"/>
      <c r="AT166" s="6"/>
      <c r="AU166" s="6"/>
      <c r="AV166" s="6"/>
      <c r="AW166" s="6"/>
    </row>
    <row r="167" spans="1:49"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6"/>
      <c r="AP167" s="6"/>
      <c r="AQ167" s="6"/>
      <c r="AR167" s="6"/>
      <c r="AS167" s="6"/>
      <c r="AT167" s="6"/>
      <c r="AU167" s="6"/>
      <c r="AV167" s="6"/>
      <c r="AW167" s="6"/>
    </row>
    <row r="168" spans="1:49"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6"/>
      <c r="AP168" s="6"/>
      <c r="AQ168" s="6"/>
      <c r="AR168" s="6"/>
      <c r="AS168" s="6"/>
      <c r="AT168" s="6"/>
      <c r="AU168" s="6"/>
      <c r="AV168" s="6"/>
      <c r="AW168" s="6"/>
    </row>
    <row r="169" spans="1:4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6"/>
      <c r="AP169" s="6"/>
      <c r="AQ169" s="6"/>
      <c r="AR169" s="6"/>
      <c r="AS169" s="6"/>
      <c r="AT169" s="6"/>
      <c r="AU169" s="6"/>
      <c r="AV169" s="6"/>
      <c r="AW169" s="6"/>
    </row>
    <row r="170" spans="1:49"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6"/>
      <c r="AP170" s="6"/>
      <c r="AQ170" s="6"/>
      <c r="AR170" s="6"/>
      <c r="AS170" s="6"/>
      <c r="AT170" s="6"/>
      <c r="AU170" s="6"/>
      <c r="AV170" s="6"/>
      <c r="AW170" s="6"/>
    </row>
    <row r="171" spans="1:49"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6"/>
      <c r="AP171" s="6"/>
      <c r="AQ171" s="6"/>
      <c r="AR171" s="6"/>
      <c r="AS171" s="6"/>
      <c r="AT171" s="6"/>
      <c r="AU171" s="6"/>
      <c r="AV171" s="6"/>
      <c r="AW171" s="6"/>
    </row>
    <row r="172" spans="1:49"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6"/>
      <c r="AP172" s="6"/>
      <c r="AQ172" s="6"/>
      <c r="AR172" s="6"/>
      <c r="AS172" s="6"/>
      <c r="AT172" s="6"/>
      <c r="AU172" s="6"/>
      <c r="AV172" s="6"/>
      <c r="AW172" s="6"/>
    </row>
    <row r="173" spans="1:49"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6"/>
      <c r="AP173" s="6"/>
      <c r="AQ173" s="6"/>
      <c r="AR173" s="6"/>
      <c r="AS173" s="6"/>
      <c r="AT173" s="6"/>
      <c r="AU173" s="6"/>
      <c r="AV173" s="6"/>
      <c r="AW173" s="6"/>
    </row>
    <row r="174" spans="1:49"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6"/>
      <c r="AP174" s="6"/>
      <c r="AQ174" s="6"/>
      <c r="AR174" s="6"/>
      <c r="AS174" s="6"/>
      <c r="AT174" s="6"/>
      <c r="AU174" s="6"/>
      <c r="AV174" s="6"/>
      <c r="AW174" s="6"/>
    </row>
    <row r="175" spans="1:49"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6"/>
      <c r="AP175" s="6"/>
      <c r="AQ175" s="6"/>
      <c r="AR175" s="6"/>
      <c r="AS175" s="6"/>
      <c r="AT175" s="6"/>
      <c r="AU175" s="6"/>
      <c r="AV175" s="6"/>
      <c r="AW175" s="6"/>
    </row>
    <row r="176" spans="1:49"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6"/>
      <c r="AP176" s="6"/>
      <c r="AQ176" s="6"/>
      <c r="AR176" s="6"/>
      <c r="AS176" s="6"/>
      <c r="AT176" s="6"/>
      <c r="AU176" s="6"/>
      <c r="AV176" s="6"/>
      <c r="AW176" s="6"/>
    </row>
    <row r="177" spans="1:49"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6"/>
      <c r="AP177" s="6"/>
      <c r="AQ177" s="6"/>
      <c r="AR177" s="6"/>
      <c r="AS177" s="6"/>
      <c r="AT177" s="6"/>
      <c r="AU177" s="6"/>
      <c r="AV177" s="6"/>
      <c r="AW177" s="6"/>
    </row>
    <row r="178" spans="1:49"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6"/>
      <c r="AP178" s="6"/>
      <c r="AQ178" s="6"/>
      <c r="AR178" s="6"/>
      <c r="AS178" s="6"/>
      <c r="AT178" s="6"/>
      <c r="AU178" s="6"/>
      <c r="AV178" s="6"/>
      <c r="AW178" s="6"/>
    </row>
    <row r="179" spans="1:4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6"/>
      <c r="AP179" s="6"/>
      <c r="AQ179" s="6"/>
      <c r="AR179" s="6"/>
      <c r="AS179" s="6"/>
      <c r="AT179" s="6"/>
      <c r="AU179" s="6"/>
      <c r="AV179" s="6"/>
      <c r="AW179" s="6"/>
    </row>
    <row r="180" spans="1:49"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6"/>
      <c r="AP180" s="6"/>
      <c r="AQ180" s="6"/>
      <c r="AR180" s="6"/>
      <c r="AS180" s="6"/>
      <c r="AT180" s="6"/>
      <c r="AU180" s="6"/>
      <c r="AV180" s="6"/>
      <c r="AW180" s="6"/>
    </row>
    <row r="181" spans="1:49"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6"/>
      <c r="AP181" s="6"/>
      <c r="AQ181" s="6"/>
      <c r="AR181" s="6"/>
      <c r="AS181" s="6"/>
      <c r="AT181" s="6"/>
      <c r="AU181" s="6"/>
      <c r="AV181" s="6"/>
      <c r="AW181" s="6"/>
    </row>
    <row r="182" spans="1:49"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6"/>
      <c r="AP182" s="6"/>
      <c r="AQ182" s="6"/>
      <c r="AR182" s="6"/>
      <c r="AS182" s="6"/>
      <c r="AT182" s="6"/>
      <c r="AU182" s="6"/>
      <c r="AV182" s="6"/>
      <c r="AW182" s="6"/>
    </row>
    <row r="183" spans="1:49"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6"/>
      <c r="AP183" s="6"/>
      <c r="AQ183" s="6"/>
      <c r="AR183" s="6"/>
      <c r="AS183" s="6"/>
      <c r="AT183" s="6"/>
      <c r="AU183" s="6"/>
      <c r="AV183" s="6"/>
      <c r="AW183" s="6"/>
    </row>
    <row r="184" spans="1:49"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6"/>
      <c r="AP184" s="6"/>
      <c r="AQ184" s="6"/>
      <c r="AR184" s="6"/>
      <c r="AS184" s="6"/>
      <c r="AT184" s="6"/>
      <c r="AU184" s="6"/>
      <c r="AV184" s="6"/>
      <c r="AW184" s="6"/>
    </row>
    <row r="185" spans="1:49"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6"/>
      <c r="AP185" s="6"/>
      <c r="AQ185" s="6"/>
      <c r="AR185" s="6"/>
      <c r="AS185" s="6"/>
      <c r="AT185" s="6"/>
      <c r="AU185" s="6"/>
      <c r="AV185" s="6"/>
      <c r="AW185" s="6"/>
    </row>
    <row r="186" spans="1:49"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6"/>
      <c r="AP186" s="6"/>
      <c r="AQ186" s="6"/>
      <c r="AR186" s="6"/>
      <c r="AS186" s="6"/>
      <c r="AT186" s="6"/>
      <c r="AU186" s="6"/>
      <c r="AV186" s="6"/>
      <c r="AW186" s="6"/>
    </row>
    <row r="187" spans="1:49"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6"/>
      <c r="AP187" s="6"/>
      <c r="AQ187" s="6"/>
      <c r="AR187" s="6"/>
      <c r="AS187" s="6"/>
      <c r="AT187" s="6"/>
      <c r="AU187" s="6"/>
      <c r="AV187" s="6"/>
      <c r="AW187" s="6"/>
    </row>
    <row r="188" spans="1:49"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6"/>
      <c r="AP188" s="6"/>
      <c r="AQ188" s="6"/>
      <c r="AR188" s="6"/>
      <c r="AS188" s="6"/>
      <c r="AT188" s="6"/>
      <c r="AU188" s="6"/>
      <c r="AV188" s="6"/>
      <c r="AW188" s="6"/>
    </row>
    <row r="189" spans="1:4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6"/>
      <c r="AP189" s="6"/>
      <c r="AQ189" s="6"/>
      <c r="AR189" s="6"/>
      <c r="AS189" s="6"/>
      <c r="AT189" s="6"/>
      <c r="AU189" s="6"/>
      <c r="AV189" s="6"/>
      <c r="AW189" s="6"/>
    </row>
    <row r="190" spans="1:49"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6"/>
      <c r="AP190" s="6"/>
      <c r="AQ190" s="6"/>
      <c r="AR190" s="6"/>
      <c r="AS190" s="6"/>
      <c r="AT190" s="6"/>
      <c r="AU190" s="6"/>
      <c r="AV190" s="6"/>
      <c r="AW190" s="6"/>
    </row>
    <row r="191" spans="1:49"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6"/>
      <c r="AP191" s="6"/>
      <c r="AQ191" s="6"/>
      <c r="AR191" s="6"/>
      <c r="AS191" s="6"/>
      <c r="AT191" s="6"/>
      <c r="AU191" s="6"/>
      <c r="AV191" s="6"/>
      <c r="AW191" s="6"/>
    </row>
    <row r="192" spans="1:49"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6"/>
      <c r="AP192" s="6"/>
      <c r="AQ192" s="6"/>
      <c r="AR192" s="6"/>
      <c r="AS192" s="6"/>
      <c r="AT192" s="6"/>
      <c r="AU192" s="6"/>
      <c r="AV192" s="6"/>
      <c r="AW192" s="6"/>
    </row>
    <row r="193" spans="1:49"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6"/>
      <c r="AP193" s="6"/>
      <c r="AQ193" s="6"/>
      <c r="AR193" s="6"/>
      <c r="AS193" s="6"/>
      <c r="AT193" s="6"/>
      <c r="AU193" s="6"/>
      <c r="AV193" s="6"/>
      <c r="AW193" s="6"/>
    </row>
    <row r="194" spans="1:49"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6"/>
      <c r="AP194" s="6"/>
      <c r="AQ194" s="6"/>
      <c r="AR194" s="6"/>
      <c r="AS194" s="6"/>
      <c r="AT194" s="6"/>
      <c r="AU194" s="6"/>
      <c r="AV194" s="6"/>
      <c r="AW194" s="6"/>
    </row>
    <row r="195" spans="1:49"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6"/>
      <c r="AP195" s="6"/>
      <c r="AQ195" s="6"/>
      <c r="AR195" s="6"/>
      <c r="AS195" s="6"/>
      <c r="AT195" s="6"/>
      <c r="AU195" s="6"/>
      <c r="AV195" s="6"/>
      <c r="AW195" s="6"/>
    </row>
    <row r="196" spans="1:49"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6"/>
      <c r="AP196" s="6"/>
      <c r="AQ196" s="6"/>
      <c r="AR196" s="6"/>
      <c r="AS196" s="6"/>
      <c r="AT196" s="6"/>
      <c r="AU196" s="6"/>
      <c r="AV196" s="6"/>
      <c r="AW196" s="6"/>
    </row>
    <row r="197" spans="1:49"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6"/>
      <c r="AP197" s="6"/>
      <c r="AQ197" s="6"/>
      <c r="AR197" s="6"/>
      <c r="AS197" s="6"/>
      <c r="AT197" s="6"/>
      <c r="AU197" s="6"/>
      <c r="AV197" s="6"/>
      <c r="AW197" s="6"/>
    </row>
    <row r="198" spans="1:49"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6"/>
      <c r="AP198" s="6"/>
      <c r="AQ198" s="6"/>
      <c r="AR198" s="6"/>
      <c r="AS198" s="6"/>
      <c r="AT198" s="6"/>
      <c r="AU198" s="6"/>
      <c r="AV198" s="6"/>
      <c r="AW198" s="6"/>
    </row>
    <row r="199" spans="1:4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6"/>
      <c r="AP199" s="6"/>
      <c r="AQ199" s="6"/>
      <c r="AR199" s="6"/>
      <c r="AS199" s="6"/>
      <c r="AT199" s="6"/>
      <c r="AU199" s="6"/>
      <c r="AV199" s="6"/>
      <c r="AW199" s="6"/>
    </row>
    <row r="200" spans="1:49"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6"/>
      <c r="AP200" s="6"/>
      <c r="AQ200" s="6"/>
      <c r="AR200" s="6"/>
      <c r="AS200" s="6"/>
      <c r="AT200" s="6"/>
      <c r="AU200" s="6"/>
      <c r="AV200" s="6"/>
      <c r="AW200" s="6"/>
    </row>
    <row r="201" spans="1:49"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6"/>
      <c r="AP201" s="6"/>
      <c r="AQ201" s="6"/>
      <c r="AR201" s="6"/>
      <c r="AS201" s="6"/>
      <c r="AT201" s="6"/>
      <c r="AU201" s="6"/>
      <c r="AV201" s="6"/>
      <c r="AW201" s="6"/>
    </row>
    <row r="202" spans="1:49"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6"/>
      <c r="AP202" s="6"/>
      <c r="AQ202" s="6"/>
      <c r="AR202" s="6"/>
      <c r="AS202" s="6"/>
      <c r="AT202" s="6"/>
      <c r="AU202" s="6"/>
      <c r="AV202" s="6"/>
      <c r="AW202" s="6"/>
    </row>
    <row r="203" spans="1:49"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6"/>
      <c r="AP203" s="6"/>
      <c r="AQ203" s="6"/>
      <c r="AR203" s="6"/>
      <c r="AS203" s="6"/>
      <c r="AT203" s="6"/>
      <c r="AU203" s="6"/>
      <c r="AV203" s="6"/>
      <c r="AW203" s="6"/>
    </row>
    <row r="204" spans="1:49"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6"/>
      <c r="AP204" s="6"/>
      <c r="AQ204" s="6"/>
      <c r="AR204" s="6"/>
      <c r="AS204" s="6"/>
      <c r="AT204" s="6"/>
      <c r="AU204" s="6"/>
      <c r="AV204" s="6"/>
      <c r="AW204" s="6"/>
    </row>
    <row r="205" spans="1:49"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6"/>
      <c r="AP205" s="6"/>
      <c r="AQ205" s="6"/>
      <c r="AR205" s="6"/>
      <c r="AS205" s="6"/>
      <c r="AT205" s="6"/>
      <c r="AU205" s="6"/>
      <c r="AV205" s="6"/>
      <c r="AW205" s="6"/>
    </row>
    <row r="206" spans="1:49"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6"/>
      <c r="AP206" s="6"/>
      <c r="AQ206" s="6"/>
      <c r="AR206" s="6"/>
      <c r="AS206" s="6"/>
      <c r="AT206" s="6"/>
      <c r="AU206" s="6"/>
      <c r="AV206" s="6"/>
      <c r="AW206" s="6"/>
    </row>
    <row r="207" spans="1:49"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6"/>
      <c r="AP207" s="6"/>
      <c r="AQ207" s="6"/>
      <c r="AR207" s="6"/>
      <c r="AS207" s="6"/>
      <c r="AT207" s="6"/>
      <c r="AU207" s="6"/>
      <c r="AV207" s="6"/>
      <c r="AW207" s="6"/>
    </row>
    <row r="208" spans="1:49"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6"/>
      <c r="AP208" s="6"/>
      <c r="AQ208" s="6"/>
      <c r="AR208" s="6"/>
      <c r="AS208" s="6"/>
      <c r="AT208" s="6"/>
      <c r="AU208" s="6"/>
      <c r="AV208" s="6"/>
      <c r="AW208" s="6"/>
    </row>
    <row r="209" spans="1:4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6"/>
      <c r="AP209" s="6"/>
      <c r="AQ209" s="6"/>
      <c r="AR209" s="6"/>
      <c r="AS209" s="6"/>
      <c r="AT209" s="6"/>
      <c r="AU209" s="6"/>
      <c r="AV209" s="6"/>
      <c r="AW209" s="6"/>
    </row>
    <row r="210" spans="1:49"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6"/>
      <c r="AP210" s="6"/>
      <c r="AQ210" s="6"/>
      <c r="AR210" s="6"/>
      <c r="AS210" s="6"/>
      <c r="AT210" s="6"/>
      <c r="AU210" s="6"/>
      <c r="AV210" s="6"/>
      <c r="AW210" s="6"/>
    </row>
    <row r="211" spans="1:49"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6"/>
      <c r="AP211" s="6"/>
      <c r="AQ211" s="6"/>
      <c r="AR211" s="6"/>
      <c r="AS211" s="6"/>
      <c r="AT211" s="6"/>
      <c r="AU211" s="6"/>
      <c r="AV211" s="6"/>
      <c r="AW211" s="6"/>
    </row>
    <row r="212" spans="1:49"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6"/>
      <c r="AP212" s="6"/>
      <c r="AQ212" s="6"/>
      <c r="AR212" s="6"/>
      <c r="AS212" s="6"/>
      <c r="AT212" s="6"/>
      <c r="AU212" s="6"/>
      <c r="AV212" s="6"/>
      <c r="AW212" s="6"/>
    </row>
    <row r="213" spans="1:49"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6"/>
      <c r="AP213" s="6"/>
      <c r="AQ213" s="6"/>
      <c r="AR213" s="6"/>
      <c r="AS213" s="6"/>
      <c r="AT213" s="6"/>
      <c r="AU213" s="6"/>
      <c r="AV213" s="6"/>
      <c r="AW213" s="6"/>
    </row>
    <row r="214" spans="1:49"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6"/>
      <c r="AP214" s="6"/>
      <c r="AQ214" s="6"/>
      <c r="AR214" s="6"/>
      <c r="AS214" s="6"/>
      <c r="AT214" s="6"/>
      <c r="AU214" s="6"/>
      <c r="AV214" s="6"/>
      <c r="AW214" s="6"/>
    </row>
    <row r="215" spans="1:49"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6"/>
      <c r="AP215" s="6"/>
      <c r="AQ215" s="6"/>
      <c r="AR215" s="6"/>
      <c r="AS215" s="6"/>
      <c r="AT215" s="6"/>
      <c r="AU215" s="6"/>
      <c r="AV215" s="6"/>
      <c r="AW215" s="6"/>
    </row>
    <row r="216" spans="1:49"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6"/>
      <c r="AP216" s="6"/>
      <c r="AQ216" s="6"/>
      <c r="AR216" s="6"/>
      <c r="AS216" s="6"/>
      <c r="AT216" s="6"/>
      <c r="AU216" s="6"/>
      <c r="AV216" s="6"/>
      <c r="AW216" s="6"/>
    </row>
    <row r="217" spans="1:49"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6"/>
      <c r="AP217" s="6"/>
      <c r="AQ217" s="6"/>
      <c r="AR217" s="6"/>
      <c r="AS217" s="6"/>
      <c r="AT217" s="6"/>
      <c r="AU217" s="6"/>
      <c r="AV217" s="6"/>
      <c r="AW217" s="6"/>
    </row>
    <row r="218" spans="1:49"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6"/>
      <c r="AP218" s="6"/>
      <c r="AQ218" s="6"/>
      <c r="AR218" s="6"/>
      <c r="AS218" s="6"/>
      <c r="AT218" s="6"/>
      <c r="AU218" s="6"/>
      <c r="AV218" s="6"/>
      <c r="AW218" s="6"/>
    </row>
    <row r="219" spans="1:4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6"/>
      <c r="AP219" s="6"/>
      <c r="AQ219" s="6"/>
      <c r="AR219" s="6"/>
      <c r="AS219" s="6"/>
      <c r="AT219" s="6"/>
      <c r="AU219" s="6"/>
      <c r="AV219" s="6"/>
      <c r="AW219" s="6"/>
    </row>
    <row r="220" spans="1:49"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row>
    <row r="221" spans="1:49"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row>
    <row r="222" spans="1:49"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row>
    <row r="223" spans="1:49"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row>
    <row r="224" spans="1:49"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row>
    <row r="225" spans="1:49"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row>
    <row r="226" spans="1:49"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row>
    <row r="227" spans="1:49"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row>
    <row r="228" spans="1:49"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row>
    <row r="229" spans="1:49"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row>
    <row r="230" spans="1:49"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row>
    <row r="231" spans="1:49"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row>
    <row r="232" spans="1:49"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row>
    <row r="233" spans="1:49"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row>
    <row r="234" spans="1:49"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row>
    <row r="235" spans="1:49"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row>
    <row r="236" spans="1:49"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row>
    <row r="237" spans="1:49"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row>
    <row r="238" spans="1:49"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row>
    <row r="239" spans="1:49"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row>
    <row r="240" spans="1:49"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row>
    <row r="241" spans="1:49"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row>
    <row r="242" spans="1:49"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row>
    <row r="243" spans="1:49"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row>
    <row r="244" spans="1:49"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row>
    <row r="245" spans="1:49"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row>
    <row r="246" spans="1:49"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row>
    <row r="247" spans="1:49"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row>
    <row r="248" spans="1:49"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row>
    <row r="249" spans="1:49"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row>
    <row r="250" spans="1:49"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row>
    <row r="251" spans="1:49"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row>
    <row r="252" spans="1:49"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row>
    <row r="253" spans="1:49"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row>
    <row r="254" spans="1:49"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row>
    <row r="255" spans="1:49"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row>
    <row r="256" spans="1:49"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row>
    <row r="257" spans="1:49"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row>
    <row r="258" spans="1:49"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row>
    <row r="259" spans="1:49"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row>
    <row r="260" spans="1:49"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row>
    <row r="261" spans="1:49"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row>
    <row r="262" spans="1:49"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row>
    <row r="263" spans="1:49"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row>
    <row r="264" spans="1:49"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row>
    <row r="265" spans="1:49"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row>
    <row r="266" spans="1:49"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row>
    <row r="267" spans="1:49"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row>
    <row r="268" spans="1:49"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row>
    <row r="269" spans="1:49"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row>
    <row r="270" spans="1:49"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row>
    <row r="271" spans="1:49"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row>
    <row r="272" spans="1:49"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row>
    <row r="273" spans="1:49"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row>
    <row r="274" spans="1:49"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row>
    <row r="275" spans="1:49"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row>
    <row r="276" spans="1:49"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row>
    <row r="277" spans="1:49"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row>
    <row r="278" spans="1:49"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row>
    <row r="279" spans="1:49"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row>
    <row r="280" spans="1:49"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row>
    <row r="281" spans="1:49"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row>
    <row r="282" spans="1:49"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row>
    <row r="283" spans="1:49"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row>
    <row r="284" spans="1:49"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row>
    <row r="285" spans="1:49"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row>
    <row r="286" spans="1:49"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row>
    <row r="287" spans="1:49"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row>
    <row r="288" spans="1:49"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row>
    <row r="289" spans="1:49"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row>
    <row r="290" spans="1:49"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row>
    <row r="291" spans="1:49"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row>
    <row r="292" spans="1:49"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row>
    <row r="293" spans="1:49"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row>
    <row r="294" spans="1:49"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row>
    <row r="295" spans="1:49"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row>
    <row r="296" spans="1:49"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row>
    <row r="297" spans="1:49"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row>
    <row r="298" spans="1:49"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row>
    <row r="299" spans="1:49"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row>
    <row r="300" spans="1:49"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row>
    <row r="301" spans="1:49"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row>
    <row r="302" spans="1:49"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row>
    <row r="303" spans="1:49"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row>
    <row r="304" spans="1:49"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row>
    <row r="305" spans="1:49"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row>
    <row r="306" spans="1:49"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row>
    <row r="307" spans="1:49"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row>
    <row r="308" spans="1:49"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row>
    <row r="309" spans="1:49"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row>
    <row r="310" spans="1:49"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row>
    <row r="311" spans="1:49"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row>
    <row r="312" spans="1:49"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row>
    <row r="313" spans="1:49"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row>
    <row r="314" spans="1:49"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row>
    <row r="315" spans="1:49"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row>
    <row r="316" spans="1:49"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row>
    <row r="317" spans="1:49"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row>
    <row r="318" spans="1:49"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row>
    <row r="319" spans="1:49"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row>
    <row r="320" spans="1:49"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row>
    <row r="321" spans="1:49"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row>
    <row r="322" spans="1:49"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row>
    <row r="323" spans="1:49"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row>
    <row r="324" spans="1:49"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row>
    <row r="325" spans="1:49"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row>
    <row r="326" spans="1:49"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row>
    <row r="327" spans="1:49"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row>
    <row r="328" spans="1:49"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row>
    <row r="329" spans="1:49"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row>
    <row r="330" spans="1:49"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row>
    <row r="331" spans="1:49"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row>
    <row r="332" spans="1:49"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row>
    <row r="333" spans="1:49"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row>
    <row r="334" spans="1:49"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row>
    <row r="335" spans="1:49"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row>
    <row r="336" spans="1:49"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row>
    <row r="337" spans="1:49"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row>
    <row r="338" spans="1:49"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row>
    <row r="339" spans="1:49"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row>
    <row r="340" spans="1:49"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row>
    <row r="341" spans="1:49"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row>
    <row r="342" spans="1:49"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row>
    <row r="343" spans="1:49"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row>
    <row r="344" spans="1:49"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row>
    <row r="345" spans="1:49"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row>
    <row r="346" spans="1:49"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row>
    <row r="347" spans="1:49"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row>
    <row r="348" spans="1:49"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row>
    <row r="349" spans="1:49"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row>
    <row r="350" spans="1:49"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row>
    <row r="351" spans="1:49"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row>
    <row r="352" spans="1:49"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row>
    <row r="353" spans="1:49"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row>
    <row r="354" spans="1:49"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row>
    <row r="355" spans="1:49"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row>
    <row r="356" spans="1:49"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row>
    <row r="357" spans="1:49"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row>
    <row r="358" spans="1:49"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row>
    <row r="359" spans="1:49"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row>
    <row r="360" spans="1:49"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row>
    <row r="361" spans="1:49"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row>
    <row r="362" spans="1:49"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row>
    <row r="363" spans="1:49"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row>
    <row r="364" spans="1:49"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row>
    <row r="365" spans="1:49"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row>
    <row r="366" spans="1:49"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row>
    <row r="367" spans="1:49"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row>
    <row r="368" spans="1:49"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row>
    <row r="369" spans="1:49"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row>
    <row r="370" spans="1:49"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row>
    <row r="371" spans="1:49"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row>
    <row r="372" spans="1:49"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row r="373" spans="1:49"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row>
    <row r="374" spans="1:49"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row>
    <row r="375" spans="1:49"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row>
    <row r="376" spans="1:49"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row>
    <row r="377" spans="1:49"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row>
    <row r="378" spans="1:49"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row>
    <row r="379" spans="1:49"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row>
    <row r="380" spans="1:49"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row>
    <row r="381" spans="1:49"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row>
    <row r="382" spans="1:49"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row>
    <row r="383" spans="1:49"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row>
    <row r="384" spans="1:49"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row>
    <row r="385" spans="1:49"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row>
    <row r="386" spans="1:49"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row>
    <row r="387" spans="1:49"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row>
    <row r="388" spans="1:49"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row>
    <row r="389" spans="1:49"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row>
    <row r="390" spans="1:49"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row>
    <row r="391" spans="1:49"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row>
    <row r="392" spans="1:49"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row>
    <row r="393" spans="1:49"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row>
    <row r="394" spans="1:49"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row>
    <row r="395" spans="1:49"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row>
    <row r="396" spans="1:49"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row>
    <row r="397" spans="1:49"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row>
    <row r="398" spans="1:49"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row>
    <row r="399" spans="1:49"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row>
    <row r="400" spans="1:49"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row>
    <row r="401" spans="1:49"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row>
    <row r="402" spans="1:49"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row>
    <row r="403" spans="1:49"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row>
    <row r="404" spans="1:49"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row>
    <row r="405" spans="1:49"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row>
    <row r="406" spans="1:49"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row>
    <row r="407" spans="1:49"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row>
    <row r="408" spans="1:49"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row>
    <row r="409" spans="1:49"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row>
    <row r="410" spans="1:49"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row>
    <row r="411" spans="1:49"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row>
    <row r="412" spans="1:49"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row>
    <row r="413" spans="1:49"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row>
    <row r="414" spans="1:49"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row>
    <row r="415" spans="1:49"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row>
    <row r="416" spans="1:49"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row>
    <row r="417" spans="1:49"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row>
    <row r="418" spans="1:49"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row>
    <row r="419" spans="1:49"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row>
    <row r="420" spans="1:49"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row>
    <row r="421" spans="1:49"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row>
    <row r="422" spans="1:49"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row>
    <row r="423" spans="1:49"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row>
    <row r="424" spans="1:49"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row>
    <row r="425" spans="1:49"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row>
    <row r="426" spans="1:49"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row>
    <row r="427" spans="1:49"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row>
    <row r="428" spans="1:49"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row>
    <row r="429" spans="1:49"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row>
    <row r="430" spans="1:49"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row>
    <row r="431" spans="1:49"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row>
    <row r="432" spans="1:49"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row>
    <row r="433" spans="1:49"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row>
    <row r="434" spans="1:49"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row>
    <row r="435" spans="1:49"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row>
    <row r="436" spans="1:49"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row>
    <row r="437" spans="1:49"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row>
    <row r="438" spans="1:49"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row>
    <row r="439" spans="1:49"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row>
    <row r="440" spans="1:49"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row>
    <row r="441" spans="1:49"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row>
    <row r="442" spans="1:49"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row>
    <row r="443" spans="1:49"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row>
    <row r="444" spans="1:49"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row>
    <row r="445" spans="1:49"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row>
    <row r="446" spans="1:49"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row>
    <row r="447" spans="1:49"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row>
    <row r="448" spans="1:49"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row>
    <row r="449" spans="1:49"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row>
    <row r="450" spans="1:49"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row>
    <row r="451" spans="1:49"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row>
    <row r="452" spans="1:49"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row>
    <row r="453" spans="1:49"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row>
    <row r="454" spans="1:49"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row>
    <row r="455" spans="1:49"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row>
    <row r="456" spans="1:49"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row>
    <row r="457" spans="1:49"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row>
    <row r="458" spans="1:49"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row>
    <row r="459" spans="1:49"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row>
    <row r="460" spans="1:49"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row>
    <row r="461" spans="1:49"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row>
    <row r="462" spans="1:49"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row>
    <row r="463" spans="1:49"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row>
    <row r="464" spans="1:49"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row>
    <row r="465" spans="1:49"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row>
    <row r="466" spans="1:49"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row>
    <row r="467" spans="1:49"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row>
    <row r="468" spans="1:49"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row>
    <row r="469" spans="1:49"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row>
    <row r="470" spans="1:49"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row>
    <row r="471" spans="1:49"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row>
    <row r="472" spans="1:49"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row>
    <row r="473" spans="1:49"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row>
    <row r="474" spans="1:49"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row>
    <row r="475" spans="1:49"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row>
    <row r="476" spans="1:49"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row>
    <row r="477" spans="1:49"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row>
    <row r="478" spans="1:49"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row>
    <row r="479" spans="1:49"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row>
    <row r="480" spans="1:49"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row>
    <row r="481" spans="1:49"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row>
    <row r="482" spans="1:49"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row>
    <row r="483" spans="1:49"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row>
    <row r="484" spans="1:49"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row>
    <row r="485" spans="1:49"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row>
    <row r="486" spans="1:49"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row>
    <row r="487" spans="1:49"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row>
    <row r="488" spans="1:49"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row>
    <row r="489" spans="1:49"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row>
    <row r="490" spans="1:49"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row>
    <row r="491" spans="1:49"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row>
    <row r="492" spans="1:49"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row>
    <row r="493" spans="1:49"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row>
    <row r="494" spans="1:49"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row>
    <row r="495" spans="1:49"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row>
    <row r="496" spans="1:49"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row>
    <row r="497" spans="1:49"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row>
    <row r="498" spans="1:49"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row>
    <row r="499" spans="1:49"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row>
    <row r="500" spans="1:49"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row>
    <row r="501" spans="1:49"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row>
    <row r="502" spans="1:49"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row>
    <row r="503" spans="1:49"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row>
    <row r="504" spans="1:49"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row>
    <row r="505" spans="1:49"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row>
    <row r="506" spans="1:49"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row>
    <row r="507" spans="1:49"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row>
    <row r="508" spans="1:49"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row>
    <row r="509" spans="1:49"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row>
    <row r="510" spans="1:49"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row>
    <row r="511" spans="1:49"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row>
    <row r="512" spans="1:49"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row>
    <row r="513" spans="1:49"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row>
    <row r="514" spans="1:49"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row>
    <row r="515" spans="1:49"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row>
    <row r="516" spans="1:49"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row>
    <row r="517" spans="1:49"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row>
    <row r="518" spans="1:49"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row>
    <row r="519" spans="1:49"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row>
    <row r="520" spans="1:49"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row>
    <row r="521" spans="1:49"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row>
    <row r="522" spans="1:49"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row>
    <row r="523" spans="1:49"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row>
    <row r="524" spans="1:49"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row>
    <row r="525" spans="1:49"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row>
    <row r="526" spans="1:49"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row>
    <row r="527" spans="1:49"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row>
    <row r="528" spans="1:49"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row>
    <row r="529" spans="1:49"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row>
    <row r="530" spans="1:49"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row>
    <row r="531" spans="1:49"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row>
    <row r="532" spans="1:49"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row>
    <row r="533" spans="1:49"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row>
    <row r="534" spans="1:49"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row>
    <row r="535" spans="1:49"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row>
    <row r="536" spans="1:49"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row>
    <row r="537" spans="1:49"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row>
    <row r="538" spans="1:49"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row>
    <row r="539" spans="1:49"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row>
    <row r="540" spans="1:49"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row>
    <row r="541" spans="1:49"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row>
    <row r="542" spans="1:49"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row>
    <row r="543" spans="1:49"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row>
    <row r="544" spans="1:49"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row>
    <row r="545" spans="1:49"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row>
    <row r="546" spans="1:49"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row>
    <row r="547" spans="1:49"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row>
    <row r="548" spans="1:49"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row>
    <row r="549" spans="1:49"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row>
    <row r="550" spans="1:49"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row>
    <row r="551" spans="1:49"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row>
    <row r="552" spans="1:49"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row>
    <row r="553" spans="1:49"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row>
    <row r="554" spans="1:49"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row>
    <row r="555" spans="1:49"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row>
    <row r="556" spans="1:49"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row>
    <row r="557" spans="1:49"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row>
    <row r="558" spans="1:49"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row>
    <row r="559" spans="1:49"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row>
    <row r="560" spans="1:49"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row>
    <row r="561" spans="1:49"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row>
    <row r="562" spans="1:49"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row>
    <row r="563" spans="1:49"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row>
    <row r="564" spans="1:49"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row>
    <row r="565" spans="1:49"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row>
    <row r="566" spans="1:49"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row>
    <row r="567" spans="1:49"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row>
    <row r="568" spans="1:49"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row>
    <row r="569" spans="1:49"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row>
    <row r="570" spans="1:49"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row>
    <row r="571" spans="1:49"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row>
    <row r="572" spans="1:49"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row>
    <row r="573" spans="1:49"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row>
    <row r="574" spans="1:49"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row>
    <row r="575" spans="1:49"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row>
    <row r="576" spans="1:49"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row>
    <row r="577" spans="1:49"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row>
    <row r="578" spans="1:49"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row>
    <row r="579" spans="1:49"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row>
    <row r="580" spans="1:49"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row>
    <row r="581" spans="1:49"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row>
    <row r="582" spans="1:49"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row>
    <row r="583" spans="1:49"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row>
    <row r="584" spans="1:49"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row>
    <row r="585" spans="1:49"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row>
    <row r="586" spans="1:49"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row>
    <row r="587" spans="1:49"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row>
    <row r="588" spans="1:49"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row>
    <row r="589" spans="1:49"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row>
    <row r="590" spans="1:49"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row>
    <row r="591" spans="1:49"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row>
    <row r="592" spans="1:49"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row>
    <row r="593" spans="1:49"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row>
    <row r="594" spans="1:49"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row>
    <row r="595" spans="1:49"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row>
    <row r="596" spans="1:49"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row>
    <row r="597" spans="1:49"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row>
    <row r="598" spans="1:49"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row>
    <row r="599" spans="1:49"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row>
    <row r="600" spans="1:49"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row>
    <row r="601" spans="1:49"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row>
    <row r="602" spans="1:49"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row>
    <row r="603" spans="1:49"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row>
    <row r="604" spans="1:49"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row>
    <row r="605" spans="1:49"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row>
    <row r="606" spans="1:49"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row>
    <row r="607" spans="1:49"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row>
    <row r="608" spans="1:49"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row>
    <row r="609" spans="1:49"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row>
    <row r="610" spans="1:49"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row>
    <row r="611" spans="1:49"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row>
    <row r="612" spans="1:49"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row>
    <row r="613" spans="1:49"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row>
    <row r="614" spans="1:49"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row>
    <row r="615" spans="1:49"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row>
    <row r="616" spans="1:49"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row>
    <row r="617" spans="1:49"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row>
    <row r="618" spans="1:49"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row>
    <row r="619" spans="1:49"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row>
    <row r="620" spans="1:49"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row>
    <row r="621" spans="1:49"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row>
    <row r="622" spans="1:49"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row>
    <row r="623" spans="1:49"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row>
    <row r="624" spans="1:49"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row>
    <row r="625" spans="1:49"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row>
    <row r="626" spans="1:49"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row>
    <row r="627" spans="1:49"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row>
    <row r="628" spans="1:49"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row>
    <row r="629" spans="1:49"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row>
    <row r="630" spans="1:49"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row>
    <row r="631" spans="1:49"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row>
    <row r="632" spans="1:49"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row>
    <row r="633" spans="1:49"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row>
    <row r="634" spans="1:49"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row>
    <row r="635" spans="1:49"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row>
    <row r="636" spans="1:49"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row>
    <row r="637" spans="1:49"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row>
    <row r="638" spans="1:49"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row>
    <row r="639" spans="1:49"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row>
    <row r="640" spans="1:49"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row>
    <row r="641" spans="1:49"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row>
    <row r="642" spans="1:49"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row>
    <row r="643" spans="1:49"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row>
    <row r="644" spans="1:49"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row>
    <row r="645" spans="1:49"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row>
    <row r="646" spans="1:49"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row>
    <row r="647" spans="1:49"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row>
    <row r="648" spans="1:49"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row>
    <row r="649" spans="1:49"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row>
    <row r="650" spans="1:49"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row>
    <row r="651" spans="1:49"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row>
    <row r="652" spans="1:49"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row>
    <row r="653" spans="1:49"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row>
    <row r="654" spans="1:49"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row>
    <row r="655" spans="1:49"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row>
    <row r="656" spans="1:49"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row>
    <row r="657" spans="1:49"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row>
    <row r="658" spans="1:49"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row>
    <row r="659" spans="1:49"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row>
    <row r="660" spans="1:49"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row>
    <row r="661" spans="1:49"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row>
    <row r="662" spans="1:49"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row>
    <row r="663" spans="1:49"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row>
    <row r="664" spans="1:49"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row>
    <row r="665" spans="1:49"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row>
    <row r="666" spans="1:49"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row>
    <row r="667" spans="1:49"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row>
    <row r="668" spans="1:49"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row>
    <row r="669" spans="1:49"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row>
    <row r="670" spans="1:49"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row>
    <row r="671" spans="1:49"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row>
    <row r="672" spans="1:49"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row>
    <row r="673" spans="1:49"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row>
    <row r="674" spans="1:49"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row>
    <row r="675" spans="1:49"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row>
    <row r="676" spans="1:49"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row>
    <row r="677" spans="1:49"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row>
    <row r="678" spans="1:49"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row>
    <row r="679" spans="1:49"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row>
    <row r="680" spans="1:49"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row>
    <row r="681" spans="1:49"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row>
    <row r="682" spans="1:49"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row>
    <row r="683" spans="1:49"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row>
    <row r="684" spans="1:49"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row>
    <row r="685" spans="1:49"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row>
    <row r="686" spans="1:49"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row>
    <row r="687" spans="1:49"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row>
    <row r="688" spans="1:49"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row>
    <row r="689" spans="1:49"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row>
    <row r="690" spans="1:49"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row>
    <row r="691" spans="1:49"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row>
    <row r="692" spans="1:49"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row>
    <row r="693" spans="1:49"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row>
    <row r="694" spans="1:49"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row>
    <row r="695" spans="1:49"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row>
    <row r="696" spans="1:49"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row>
    <row r="697" spans="1:49"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row>
    <row r="698" spans="1:49"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row>
    <row r="699" spans="1:49"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row>
    <row r="700" spans="1:49"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row>
    <row r="701" spans="1:49"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row>
    <row r="702" spans="1:49"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row>
    <row r="703" spans="1:49"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row>
    <row r="704" spans="1:49"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row>
    <row r="705" spans="1:49"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row>
    <row r="706" spans="1:49"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row>
    <row r="707" spans="1:49"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row>
    <row r="708" spans="1:49"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row>
    <row r="709" spans="1:49"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row>
    <row r="710" spans="1:49"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row>
    <row r="711" spans="1:49"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row>
    <row r="712" spans="1:49"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row>
    <row r="713" spans="1:49"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row>
    <row r="714" spans="1:49"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row>
    <row r="715" spans="1:49"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row>
    <row r="716" spans="1:49"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row>
    <row r="717" spans="1:49"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row>
    <row r="718" spans="1:49"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row>
    <row r="719" spans="1:49"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row>
    <row r="720" spans="1:49"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row>
    <row r="721" spans="1:49"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row>
    <row r="722" spans="1:49"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row>
    <row r="723" spans="1:49"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row>
    <row r="724" spans="1:49"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row>
    <row r="725" spans="1:49"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row>
    <row r="726" spans="1:49"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row>
    <row r="727" spans="1:49"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row>
    <row r="728" spans="1:49"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row>
    <row r="729" spans="1:49"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row>
    <row r="730" spans="1:49"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row>
    <row r="731" spans="1:49"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row>
    <row r="732" spans="1:49"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row>
    <row r="733" spans="1:49"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row>
    <row r="734" spans="1:49"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row>
    <row r="735" spans="1:49"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row>
    <row r="736" spans="1:49"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row>
    <row r="737" spans="1:49"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row>
    <row r="738" spans="1:49"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row>
    <row r="739" spans="1:49"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row>
    <row r="740" spans="1:49"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row>
    <row r="741" spans="1:49"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row>
    <row r="742" spans="1:49"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row>
    <row r="743" spans="1:49"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row>
    <row r="744" spans="1:49"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row>
    <row r="745" spans="1:49"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row>
    <row r="746" spans="1:49"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row>
    <row r="747" spans="1:49"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row>
    <row r="748" spans="1:49"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row>
    <row r="749" spans="1:49"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row>
    <row r="750" spans="1:49"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row>
    <row r="751" spans="1:49"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row>
    <row r="752" spans="1:49"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row>
    <row r="753" spans="1:49"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row>
    <row r="754" spans="1:49"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row>
    <row r="755" spans="1:49"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row>
    <row r="756" spans="1:49"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row>
    <row r="757" spans="1:49"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row>
    <row r="758" spans="1:49"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row>
    <row r="759" spans="1:49"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row>
    <row r="760" spans="1:49"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row>
    <row r="761" spans="1:49"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row>
    <row r="762" spans="1:49"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row>
    <row r="763" spans="1:49"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row>
    <row r="764" spans="1:49"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row>
    <row r="765" spans="1:49"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row>
    <row r="766" spans="1:49"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row>
    <row r="767" spans="1:49"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row>
    <row r="768" spans="1:49"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row>
    <row r="769" spans="1:49"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row>
    <row r="770" spans="1:49"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row>
    <row r="771" spans="1:49"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row>
    <row r="772" spans="1:49"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row>
    <row r="773" spans="1:49"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row>
    <row r="774" spans="1:49"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row>
    <row r="775" spans="1:49"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row>
    <row r="776" spans="1:49"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row>
    <row r="777" spans="1:49"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row>
    <row r="778" spans="1:49"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row>
    <row r="779" spans="1:49"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row>
    <row r="780" spans="1:49"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row>
    <row r="781" spans="1:49"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row>
    <row r="782" spans="1:49"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row>
    <row r="783" spans="1:49"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row>
    <row r="784" spans="1:49"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row>
    <row r="785" spans="1:49"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row>
    <row r="786" spans="1:49"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row>
    <row r="787" spans="1:49"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row>
    <row r="788" spans="1:49"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row>
    <row r="789" spans="1:49"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row>
    <row r="790" spans="1:49"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row>
    <row r="791" spans="1:49"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row>
    <row r="792" spans="1:49"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row>
    <row r="793" spans="1:49"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row>
    <row r="794" spans="1:49"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row>
    <row r="795" spans="1:49"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row>
    <row r="796" spans="1:49"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row>
    <row r="797" spans="1:49"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row>
    <row r="798" spans="1:49"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row>
    <row r="799" spans="1:49"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row>
    <row r="800" spans="1:49"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row>
    <row r="801" spans="1:49"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row>
    <row r="802" spans="1:49"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row>
    <row r="803" spans="1:49"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row>
    <row r="804" spans="1:49"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row>
    <row r="805" spans="1:49"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row>
    <row r="806" spans="1:49"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row>
    <row r="807" spans="1:49"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row>
    <row r="808" spans="1:49"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row>
    <row r="809" spans="1:49"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row>
    <row r="810" spans="1:49"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row>
    <row r="811" spans="1:49"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row>
    <row r="812" spans="1:49"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row>
    <row r="813" spans="1:49"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row>
    <row r="814" spans="1:49"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row>
    <row r="815" spans="1:49"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row>
    <row r="816" spans="1:49"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row>
    <row r="817" spans="1:49"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row>
    <row r="818" spans="1:49"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row>
    <row r="819" spans="1:49"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row>
    <row r="820" spans="1:49"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row>
    <row r="821" spans="1:49"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row>
    <row r="822" spans="1:49"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row>
    <row r="823" spans="1:49"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row>
    <row r="824" spans="1:49"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row>
    <row r="825" spans="1:49"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row>
    <row r="826" spans="1:49"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row>
    <row r="827" spans="1:49"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row>
    <row r="828" spans="1:49"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row>
    <row r="829" spans="1:49"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row>
    <row r="830" spans="1:49"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row>
    <row r="831" spans="1:49"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row>
    <row r="832" spans="1:49"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row>
    <row r="833" spans="1:49"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row>
    <row r="834" spans="1:49"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row>
    <row r="835" spans="1:49"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row>
    <row r="836" spans="1:49"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row>
    <row r="837" spans="1:49"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row>
    <row r="838" spans="1:49"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row>
    <row r="839" spans="1:49"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row>
    <row r="840" spans="1:49"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row>
    <row r="841" spans="1:49"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row>
    <row r="842" spans="1:49"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row>
    <row r="843" spans="1:49"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row>
    <row r="844" spans="1:49"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row>
    <row r="845" spans="1:49"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row>
    <row r="846" spans="1:49"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row>
    <row r="847" spans="1:49"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row>
    <row r="848" spans="1:49"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row>
    <row r="849" spans="1:49"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row>
    <row r="850" spans="1:49"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row>
    <row r="851" spans="1:49"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row>
    <row r="852" spans="1:49"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row>
    <row r="853" spans="1:49"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row>
    <row r="854" spans="1:49"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row>
    <row r="855" spans="1:49"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row>
    <row r="856" spans="1:49"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row>
    <row r="857" spans="1:49"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row>
    <row r="858" spans="1:49"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row>
    <row r="859" spans="1:49"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row>
    <row r="860" spans="1:49"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row>
    <row r="861" spans="1:49"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row>
    <row r="862" spans="1:49"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row>
    <row r="863" spans="1:49"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row>
    <row r="864" spans="1:49"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row>
    <row r="865" spans="1:49"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row>
    <row r="866" spans="1:49"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row>
    <row r="867" spans="1:49"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row>
    <row r="868" spans="1:49"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row>
    <row r="869" spans="1:49"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row>
    <row r="870" spans="1:49"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row>
    <row r="871" spans="1:49"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row>
    <row r="872" spans="1:49"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row>
    <row r="873" spans="1:49"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row>
    <row r="874" spans="1:49"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row>
    <row r="875" spans="1:49"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row>
    <row r="876" spans="1:49"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row>
    <row r="877" spans="1:49"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row>
    <row r="878" spans="1:49"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row>
    <row r="879" spans="1:49"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row>
    <row r="880" spans="1:49"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row>
    <row r="881" spans="1:49"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row>
    <row r="882" spans="1:49"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row>
    <row r="883" spans="1:49"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row>
    <row r="884" spans="1:49"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row>
    <row r="885" spans="1:49"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row>
    <row r="886" spans="1:49"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row>
    <row r="887" spans="1:49"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row>
    <row r="888" spans="1:49"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row>
    <row r="889" spans="1:49"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row>
    <row r="890" spans="1:49"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row>
    <row r="891" spans="1:49"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row>
    <row r="892" spans="1:49"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row>
    <row r="893" spans="1:49"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row>
    <row r="894" spans="1:49"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row>
    <row r="895" spans="1:49"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row>
    <row r="896" spans="1:49"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row>
    <row r="897" spans="1:49"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row>
    <row r="898" spans="1:49"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row>
    <row r="899" spans="1:49"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row>
    <row r="900" spans="1:49"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row>
    <row r="901" spans="1:49"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row>
    <row r="902" spans="1:49"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row>
    <row r="903" spans="1:49"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row>
    <row r="904" spans="1:49"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row>
    <row r="905" spans="1:49"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row>
    <row r="906" spans="1:49"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row>
    <row r="907" spans="1:49"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row>
    <row r="908" spans="1:49"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row>
    <row r="909" spans="1:49"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row>
    <row r="910" spans="1:49"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row>
    <row r="911" spans="1:49"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row>
    <row r="912" spans="1:49"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row>
    <row r="913" spans="1:49"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row>
    <row r="914" spans="1:49"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row>
    <row r="915" spans="1:49"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row>
    <row r="916" spans="1:49"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row>
    <row r="917" spans="1:49"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row>
    <row r="918" spans="1:49"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row>
    <row r="919" spans="1:49"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row>
    <row r="920" spans="1:49"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row>
    <row r="921" spans="1:49"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row>
    <row r="922" spans="1:49"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row>
    <row r="923" spans="1:49"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row>
    <row r="924" spans="1:49"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row>
    <row r="925" spans="1:49"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row>
    <row r="926" spans="1:49"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row>
    <row r="927" spans="1:49"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row>
    <row r="928" spans="1:49"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row>
    <row r="929" spans="1:49"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row>
    <row r="930" spans="1:49"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row>
    <row r="931" spans="1:49"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row>
    <row r="932" spans="1:49"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row>
    <row r="933" spans="1:49"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row>
    <row r="934" spans="1:49"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row>
    <row r="935" spans="1:49"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row>
    <row r="936" spans="1:49"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row>
    <row r="937" spans="1:49"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row>
    <row r="938" spans="1:49"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row>
    <row r="939" spans="1:49"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row>
    <row r="940" spans="1:49"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row>
    <row r="941" spans="1:49"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row>
    <row r="942" spans="1:49"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row>
    <row r="943" spans="1:49"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row>
    <row r="944" spans="1:49"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row>
    <row r="945" spans="1:49"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row>
    <row r="946" spans="1:49"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row>
    <row r="947" spans="1:49"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row>
    <row r="948" spans="1:49"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row>
    <row r="949" spans="1:49"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row>
    <row r="950" spans="1:49"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row>
    <row r="951" spans="1:49"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row>
    <row r="952" spans="1:49"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row>
    <row r="953" spans="1:49"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row>
    <row r="954" spans="1:49"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row>
    <row r="955" spans="1:49"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row>
    <row r="956" spans="1:49"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row>
    <row r="957" spans="1:49"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row>
    <row r="958" spans="1:49"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row>
    <row r="959" spans="1:49"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row>
    <row r="960" spans="1:49"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row>
    <row r="961" spans="1:49"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row>
    <row r="962" spans="1:49"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row>
    <row r="963" spans="1:49"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row>
    <row r="964" spans="1:49"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row>
    <row r="965" spans="1:49"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row>
    <row r="966" spans="1:49"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row>
    <row r="967" spans="1:49"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row>
    <row r="968" spans="1:49"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row>
    <row r="969" spans="1:49"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row>
    <row r="970" spans="1:49"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row>
    <row r="971" spans="1:49"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row>
    <row r="972" spans="1:49"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row>
    <row r="973" spans="1:49"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row>
    <row r="974" spans="1:49"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row>
    <row r="975" spans="1:49"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row>
    <row r="976" spans="1:49"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row>
    <row r="977" spans="1:49"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row>
    <row r="978" spans="1:49"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row>
    <row r="979" spans="1:49"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row>
    <row r="980" spans="1:49"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row>
    <row r="981" spans="1:49"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row>
    <row r="982" spans="1:49"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row>
    <row r="983" spans="1:49"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row>
    <row r="984" spans="1:49"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row>
    <row r="985" spans="1:49"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row>
    <row r="986" spans="1:49"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row>
    <row r="987" spans="1:49"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row>
    <row r="988" spans="1:49"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row>
    <row r="989" spans="1:49"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row>
    <row r="990" spans="1:49"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row>
    <row r="991" spans="1:49"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row>
    <row r="992" spans="1:49"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row>
    <row r="993" spans="1:49"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row>
    <row r="994" spans="1:49"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row>
    <row r="995" spans="1:49"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row>
    <row r="996" spans="1:49"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row>
    <row r="997" spans="1:49"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row>
    <row r="998" spans="1:49"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row>
    <row r="999" spans="1:49"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row>
    <row r="1000" spans="1:49"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row>
  </sheetData>
  <mergeCells count="3">
    <mergeCell ref="B1:Y1"/>
    <mergeCell ref="C117:L117"/>
    <mergeCell ref="C119:L120"/>
  </mergeCells>
  <conditionalFormatting sqref="B4:B91 B94:B95 B108:B111">
    <cfRule type="cellIs" dxfId="9" priority="1" operator="greaterThan">
      <formula>0</formula>
    </cfRule>
  </conditionalFormatting>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AW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26.7109375" customWidth="1"/>
    <col min="2" max="49" width="11.5703125" customWidth="1"/>
  </cols>
  <sheetData>
    <row r="1" spans="1:49" ht="12.75" customHeight="1">
      <c r="A1" s="36" t="s">
        <v>0</v>
      </c>
      <c r="B1" s="85">
        <v>41475</v>
      </c>
      <c r="C1" s="83"/>
      <c r="D1" s="83"/>
      <c r="E1" s="83"/>
      <c r="F1" s="83"/>
      <c r="G1" s="83"/>
      <c r="H1" s="83"/>
      <c r="I1" s="83"/>
      <c r="J1" s="83"/>
      <c r="K1" s="83"/>
      <c r="L1" s="83"/>
      <c r="M1" s="83"/>
      <c r="N1" s="83"/>
      <c r="O1" s="83"/>
      <c r="P1" s="83"/>
      <c r="Q1" s="83"/>
      <c r="R1" s="83"/>
      <c r="S1" s="83"/>
      <c r="T1" s="83"/>
      <c r="U1" s="83"/>
      <c r="V1" s="83"/>
      <c r="W1" s="83"/>
      <c r="X1" s="83"/>
      <c r="Y1" s="83"/>
      <c r="Z1" s="5"/>
      <c r="AA1" s="24"/>
      <c r="AB1" s="5"/>
      <c r="AC1" s="5"/>
      <c r="AD1" s="5"/>
      <c r="AE1" s="5"/>
      <c r="AF1" s="42"/>
      <c r="AG1" s="5"/>
      <c r="AH1" s="5"/>
      <c r="AI1" s="24"/>
      <c r="AJ1" s="24"/>
      <c r="AK1" s="5"/>
      <c r="AL1" s="5"/>
      <c r="AM1" s="5"/>
      <c r="AN1" s="5"/>
      <c r="AO1" s="6"/>
      <c r="AP1" s="6"/>
      <c r="AQ1" s="6"/>
      <c r="AR1" s="6"/>
      <c r="AS1" s="6"/>
      <c r="AT1" s="6"/>
      <c r="AU1" s="6"/>
      <c r="AV1" s="6"/>
      <c r="AW1" s="6"/>
    </row>
    <row r="2" spans="1:49" ht="12.75" customHeight="1">
      <c r="A2" s="40" t="s">
        <v>92</v>
      </c>
      <c r="B2" s="5"/>
      <c r="C2" s="42"/>
      <c r="D2" s="42"/>
      <c r="E2" s="42"/>
      <c r="F2" s="42"/>
      <c r="G2" s="42"/>
      <c r="H2" s="42"/>
      <c r="I2" s="42"/>
      <c r="J2" s="42"/>
      <c r="K2" s="42"/>
      <c r="L2" s="42"/>
      <c r="M2" s="38"/>
      <c r="N2" s="42"/>
      <c r="O2" s="38"/>
      <c r="P2" s="38"/>
      <c r="Q2" s="38"/>
      <c r="R2" s="38"/>
      <c r="S2" s="38"/>
      <c r="T2" s="38"/>
      <c r="U2" s="38"/>
      <c r="V2" s="38"/>
      <c r="W2" s="42"/>
      <c r="X2" s="42"/>
      <c r="Y2" s="38"/>
      <c r="Z2" s="38"/>
      <c r="AA2" s="42"/>
      <c r="AB2" s="38"/>
      <c r="AC2" s="38"/>
      <c r="AD2" s="38"/>
      <c r="AE2" s="38"/>
      <c r="AF2" s="42"/>
      <c r="AG2" s="38"/>
      <c r="AH2" s="38"/>
      <c r="AI2" s="42"/>
      <c r="AJ2" s="42"/>
      <c r="AK2" s="38"/>
      <c r="AL2" s="38"/>
      <c r="AM2" s="38"/>
      <c r="AN2" s="5"/>
      <c r="AO2" s="6"/>
      <c r="AP2" s="6"/>
      <c r="AQ2" s="6"/>
      <c r="AR2" s="6"/>
      <c r="AS2" s="6"/>
      <c r="AT2" s="6"/>
      <c r="AU2" s="6"/>
      <c r="AV2" s="6"/>
      <c r="AW2" s="6"/>
    </row>
    <row r="3" spans="1:49" ht="12.75" customHeight="1">
      <c r="A3" s="4" t="s">
        <v>3</v>
      </c>
      <c r="B3" s="4" t="s">
        <v>93</v>
      </c>
      <c r="C3" s="42" t="s">
        <v>168</v>
      </c>
      <c r="D3" s="42" t="s">
        <v>294</v>
      </c>
      <c r="E3" s="42" t="s">
        <v>96</v>
      </c>
      <c r="F3" s="42" t="s">
        <v>172</v>
      </c>
      <c r="G3" s="42" t="s">
        <v>99</v>
      </c>
      <c r="H3" s="42" t="s">
        <v>100</v>
      </c>
      <c r="I3" s="42" t="s">
        <v>101</v>
      </c>
      <c r="J3" s="42" t="s">
        <v>102</v>
      </c>
      <c r="K3" s="42" t="s">
        <v>103</v>
      </c>
      <c r="L3" s="42" t="s">
        <v>173</v>
      </c>
      <c r="M3" s="38" t="s">
        <v>105</v>
      </c>
      <c r="N3" s="42" t="s">
        <v>175</v>
      </c>
      <c r="O3" s="38" t="s">
        <v>176</v>
      </c>
      <c r="P3" s="38" t="s">
        <v>107</v>
      </c>
      <c r="Q3" s="38" t="s">
        <v>108</v>
      </c>
      <c r="R3" s="38" t="s">
        <v>109</v>
      </c>
      <c r="S3" s="38" t="s">
        <v>177</v>
      </c>
      <c r="T3" s="38" t="s">
        <v>132</v>
      </c>
      <c r="U3" s="38" t="s">
        <v>178</v>
      </c>
      <c r="V3" s="38" t="s">
        <v>179</v>
      </c>
      <c r="W3" s="42" t="s">
        <v>111</v>
      </c>
      <c r="X3" s="42" t="s">
        <v>112</v>
      </c>
      <c r="Y3" s="38" t="s">
        <v>113</v>
      </c>
      <c r="Z3" s="38" t="s">
        <v>180</v>
      </c>
      <c r="AA3" s="42" t="s">
        <v>133</v>
      </c>
      <c r="AB3" s="38" t="s">
        <v>134</v>
      </c>
      <c r="AC3" s="38" t="s">
        <v>117</v>
      </c>
      <c r="AD3" s="38" t="s">
        <v>118</v>
      </c>
      <c r="AE3" s="38" t="s">
        <v>186</v>
      </c>
      <c r="AF3" s="42" t="s">
        <v>119</v>
      </c>
      <c r="AG3" s="38" t="s">
        <v>188</v>
      </c>
      <c r="AH3" s="38" t="s">
        <v>190</v>
      </c>
      <c r="AI3" s="42" t="s">
        <v>121</v>
      </c>
      <c r="AJ3" s="42" t="s">
        <v>191</v>
      </c>
      <c r="AK3" s="38" t="s">
        <v>123</v>
      </c>
      <c r="AL3" s="38" t="s">
        <v>124</v>
      </c>
      <c r="AM3" s="38" t="s">
        <v>125</v>
      </c>
      <c r="AN3" s="5"/>
      <c r="AO3" s="6"/>
      <c r="AP3" s="6"/>
      <c r="AQ3" s="6"/>
      <c r="AR3" s="6"/>
      <c r="AS3" s="6"/>
      <c r="AT3" s="6"/>
      <c r="AU3" s="6"/>
      <c r="AV3" s="6"/>
      <c r="AW3" s="6"/>
    </row>
    <row r="4" spans="1:49" ht="12.75" customHeight="1">
      <c r="A4" s="5" t="s">
        <v>7</v>
      </c>
      <c r="B4" s="5">
        <f t="shared" ref="B4:B6" si="0">SUM(C4:AM4)</f>
        <v>5</v>
      </c>
      <c r="C4" s="24"/>
      <c r="D4" s="24"/>
      <c r="E4" s="24"/>
      <c r="F4" s="24"/>
      <c r="G4" s="24"/>
      <c r="H4" s="24"/>
      <c r="I4" s="24"/>
      <c r="J4" s="24"/>
      <c r="K4" s="24"/>
      <c r="L4" s="24">
        <v>3</v>
      </c>
      <c r="M4" s="5"/>
      <c r="N4" s="24"/>
      <c r="O4" s="5"/>
      <c r="P4" s="5"/>
      <c r="Q4" s="5"/>
      <c r="R4" s="5"/>
      <c r="S4" s="5"/>
      <c r="T4" s="5"/>
      <c r="U4" s="5"/>
      <c r="V4" s="5"/>
      <c r="W4" s="24">
        <v>2</v>
      </c>
      <c r="X4" s="24"/>
      <c r="Y4" s="5"/>
      <c r="Z4" s="5"/>
      <c r="AA4" s="24"/>
      <c r="AB4" s="5"/>
      <c r="AC4" s="5"/>
      <c r="AD4" s="5"/>
      <c r="AE4" s="5"/>
      <c r="AF4" s="24"/>
      <c r="AG4" s="5"/>
      <c r="AH4" s="5"/>
      <c r="AI4" s="24"/>
      <c r="AJ4" s="24"/>
      <c r="AK4" s="5"/>
      <c r="AL4" s="5"/>
      <c r="AM4" s="5"/>
      <c r="AN4" s="5"/>
      <c r="AO4" s="6"/>
      <c r="AP4" s="6"/>
      <c r="AQ4" s="6"/>
      <c r="AR4" s="6"/>
      <c r="AS4" s="6"/>
      <c r="AT4" s="6"/>
      <c r="AU4" s="6"/>
      <c r="AV4" s="6"/>
      <c r="AW4" s="6"/>
    </row>
    <row r="5" spans="1:49" ht="12.75" customHeight="1">
      <c r="A5" s="5" t="s">
        <v>8</v>
      </c>
      <c r="B5" s="5">
        <f t="shared" si="0"/>
        <v>5</v>
      </c>
      <c r="C5" s="24">
        <v>1</v>
      </c>
      <c r="D5" s="24"/>
      <c r="E5" s="24"/>
      <c r="F5" s="24">
        <v>2</v>
      </c>
      <c r="G5" s="24"/>
      <c r="H5" s="24"/>
      <c r="I5" s="24"/>
      <c r="J5" s="24"/>
      <c r="K5" s="24">
        <v>1</v>
      </c>
      <c r="L5" s="24"/>
      <c r="M5" s="5"/>
      <c r="N5" s="24"/>
      <c r="O5" s="5"/>
      <c r="P5" s="5"/>
      <c r="Q5" s="5"/>
      <c r="R5" s="5"/>
      <c r="S5" s="5"/>
      <c r="T5" s="5"/>
      <c r="U5" s="5"/>
      <c r="V5" s="5"/>
      <c r="W5" s="24"/>
      <c r="X5" s="24"/>
      <c r="Y5" s="5"/>
      <c r="Z5" s="5"/>
      <c r="AA5" s="24"/>
      <c r="AB5" s="5"/>
      <c r="AC5" s="5"/>
      <c r="AD5" s="5"/>
      <c r="AE5" s="5"/>
      <c r="AF5" s="24"/>
      <c r="AG5" s="5"/>
      <c r="AH5" s="5"/>
      <c r="AI5" s="24">
        <v>1</v>
      </c>
      <c r="AJ5" s="24"/>
      <c r="AK5" s="5"/>
      <c r="AL5" s="5"/>
      <c r="AM5" s="5"/>
      <c r="AN5" s="5"/>
      <c r="AO5" s="6"/>
      <c r="AP5" s="6"/>
      <c r="AQ5" s="6"/>
      <c r="AR5" s="6"/>
      <c r="AS5" s="6"/>
      <c r="AT5" s="6"/>
      <c r="AU5" s="6"/>
      <c r="AV5" s="6"/>
      <c r="AW5" s="6"/>
    </row>
    <row r="6" spans="1:49" ht="12.75" customHeight="1">
      <c r="A6" s="5" t="s">
        <v>9</v>
      </c>
      <c r="B6" s="5">
        <f t="shared" si="0"/>
        <v>0</v>
      </c>
      <c r="C6" s="24"/>
      <c r="D6" s="24"/>
      <c r="E6" s="24"/>
      <c r="F6" s="24"/>
      <c r="G6" s="24"/>
      <c r="H6" s="24"/>
      <c r="I6" s="24"/>
      <c r="J6" s="24"/>
      <c r="K6" s="24"/>
      <c r="L6" s="24"/>
      <c r="M6" s="5"/>
      <c r="N6" s="24"/>
      <c r="O6" s="5"/>
      <c r="P6" s="5"/>
      <c r="Q6" s="5"/>
      <c r="R6" s="5"/>
      <c r="S6" s="5"/>
      <c r="T6" s="5"/>
      <c r="U6" s="5"/>
      <c r="V6" s="5"/>
      <c r="W6" s="24"/>
      <c r="X6" s="24"/>
      <c r="Y6" s="5"/>
      <c r="Z6" s="5"/>
      <c r="AA6" s="24"/>
      <c r="AB6" s="5"/>
      <c r="AC6" s="5"/>
      <c r="AD6" s="5"/>
      <c r="AE6" s="5"/>
      <c r="AF6" s="24"/>
      <c r="AG6" s="5"/>
      <c r="AH6" s="5"/>
      <c r="AI6" s="24"/>
      <c r="AJ6" s="24"/>
      <c r="AK6" s="5"/>
      <c r="AL6" s="5"/>
      <c r="AM6" s="5"/>
      <c r="AN6" s="5"/>
      <c r="AO6" s="6"/>
      <c r="AP6" s="6"/>
      <c r="AQ6" s="6"/>
      <c r="AR6" s="6"/>
      <c r="AS6" s="6"/>
      <c r="AT6" s="6"/>
      <c r="AU6" s="6"/>
      <c r="AV6" s="6"/>
      <c r="AW6" s="6"/>
    </row>
    <row r="7" spans="1:49" ht="12.75" customHeight="1">
      <c r="A7" s="5"/>
      <c r="B7" s="5"/>
      <c r="C7" s="24"/>
      <c r="D7" s="24"/>
      <c r="E7" s="24"/>
      <c r="F7" s="24"/>
      <c r="G7" s="24"/>
      <c r="H7" s="24"/>
      <c r="I7" s="24"/>
      <c r="J7" s="24"/>
      <c r="K7" s="24"/>
      <c r="L7" s="24"/>
      <c r="M7" s="5"/>
      <c r="N7" s="24"/>
      <c r="O7" s="5"/>
      <c r="P7" s="5"/>
      <c r="Q7" s="5"/>
      <c r="R7" s="5"/>
      <c r="S7" s="5"/>
      <c r="T7" s="5"/>
      <c r="U7" s="5"/>
      <c r="V7" s="5"/>
      <c r="W7" s="24"/>
      <c r="X7" s="24"/>
      <c r="Y7" s="5"/>
      <c r="Z7" s="5"/>
      <c r="AA7" s="24"/>
      <c r="AB7" s="5"/>
      <c r="AC7" s="5"/>
      <c r="AD7" s="5"/>
      <c r="AE7" s="5"/>
      <c r="AF7" s="24"/>
      <c r="AG7" s="5"/>
      <c r="AH7" s="5"/>
      <c r="AI7" s="24"/>
      <c r="AJ7" s="24"/>
      <c r="AK7" s="5"/>
      <c r="AL7" s="5"/>
      <c r="AM7" s="5"/>
      <c r="AN7" s="5"/>
      <c r="AO7" s="6"/>
      <c r="AP7" s="6"/>
      <c r="AQ7" s="6"/>
      <c r="AR7" s="6"/>
      <c r="AS7" s="6"/>
      <c r="AT7" s="6"/>
      <c r="AU7" s="6"/>
      <c r="AV7" s="6"/>
      <c r="AW7" s="6"/>
    </row>
    <row r="8" spans="1:49" ht="12.75" customHeight="1">
      <c r="A8" s="5" t="s">
        <v>10</v>
      </c>
      <c r="B8" s="5">
        <f t="shared" ref="B8:B13" si="1">SUM(C8:AM8)</f>
        <v>0</v>
      </c>
      <c r="C8" s="24"/>
      <c r="D8" s="24"/>
      <c r="E8" s="24"/>
      <c r="F8" s="24"/>
      <c r="G8" s="24"/>
      <c r="H8" s="24"/>
      <c r="I8" s="24"/>
      <c r="J8" s="24"/>
      <c r="K8" s="24"/>
      <c r="L8" s="24"/>
      <c r="M8" s="5"/>
      <c r="N8" s="24"/>
      <c r="O8" s="5"/>
      <c r="P8" s="5"/>
      <c r="Q8" s="5"/>
      <c r="R8" s="5"/>
      <c r="S8" s="5"/>
      <c r="T8" s="5"/>
      <c r="U8" s="5"/>
      <c r="V8" s="5"/>
      <c r="W8" s="24"/>
      <c r="X8" s="24"/>
      <c r="Y8" s="5"/>
      <c r="Z8" s="5"/>
      <c r="AA8" s="24"/>
      <c r="AB8" s="5"/>
      <c r="AC8" s="5"/>
      <c r="AD8" s="5"/>
      <c r="AE8" s="5"/>
      <c r="AF8" s="24"/>
      <c r="AG8" s="5"/>
      <c r="AH8" s="5"/>
      <c r="AI8" s="24"/>
      <c r="AJ8" s="24"/>
      <c r="AK8" s="5"/>
      <c r="AL8" s="5"/>
      <c r="AM8" s="5"/>
      <c r="AN8" s="5"/>
      <c r="AO8" s="6"/>
      <c r="AP8" s="6"/>
      <c r="AQ8" s="6"/>
      <c r="AR8" s="6"/>
      <c r="AS8" s="6"/>
      <c r="AT8" s="6"/>
      <c r="AU8" s="6"/>
      <c r="AV8" s="6"/>
      <c r="AW8" s="6"/>
    </row>
    <row r="9" spans="1:49" ht="12.75" customHeight="1">
      <c r="A9" s="5" t="s">
        <v>11</v>
      </c>
      <c r="B9" s="5">
        <f t="shared" si="1"/>
        <v>23</v>
      </c>
      <c r="C9" s="24">
        <v>1</v>
      </c>
      <c r="D9" s="24"/>
      <c r="E9" s="24"/>
      <c r="F9" s="24"/>
      <c r="G9" s="24"/>
      <c r="H9" s="24">
        <v>1</v>
      </c>
      <c r="I9" s="24"/>
      <c r="J9" s="24"/>
      <c r="K9" s="24">
        <v>2</v>
      </c>
      <c r="L9" s="24">
        <v>2</v>
      </c>
      <c r="M9" s="5"/>
      <c r="N9" s="24"/>
      <c r="O9" s="5"/>
      <c r="P9" s="5"/>
      <c r="Q9" s="5"/>
      <c r="R9" s="5"/>
      <c r="S9" s="5"/>
      <c r="T9" s="5"/>
      <c r="U9" s="5"/>
      <c r="V9" s="5"/>
      <c r="W9" s="24">
        <v>4</v>
      </c>
      <c r="X9" s="24"/>
      <c r="Y9" s="5"/>
      <c r="Z9" s="5"/>
      <c r="AA9" s="24">
        <v>10</v>
      </c>
      <c r="AB9" s="5"/>
      <c r="AC9" s="5"/>
      <c r="AD9" s="5"/>
      <c r="AE9" s="5"/>
      <c r="AF9" s="24"/>
      <c r="AG9" s="5"/>
      <c r="AH9" s="5"/>
      <c r="AI9" s="24">
        <v>1</v>
      </c>
      <c r="AJ9" s="24">
        <v>2</v>
      </c>
      <c r="AK9" s="5"/>
      <c r="AL9" s="5"/>
      <c r="AM9" s="5"/>
      <c r="AN9" s="5"/>
      <c r="AO9" s="6"/>
      <c r="AP9" s="6"/>
      <c r="AQ9" s="6"/>
      <c r="AR9" s="6"/>
      <c r="AS9" s="6"/>
      <c r="AT9" s="6"/>
      <c r="AU9" s="6"/>
      <c r="AV9" s="6"/>
      <c r="AW9" s="6"/>
    </row>
    <row r="10" spans="1:49" ht="12.75" customHeight="1">
      <c r="A10" s="58" t="s">
        <v>12</v>
      </c>
      <c r="B10" s="5">
        <f t="shared" si="1"/>
        <v>0</v>
      </c>
      <c r="C10" s="24"/>
      <c r="D10" s="24"/>
      <c r="E10" s="24"/>
      <c r="F10" s="24"/>
      <c r="G10" s="24"/>
      <c r="H10" s="24"/>
      <c r="I10" s="24"/>
      <c r="J10" s="24"/>
      <c r="K10" s="24"/>
      <c r="L10" s="24"/>
      <c r="M10" s="5"/>
      <c r="N10" s="24"/>
      <c r="O10" s="5"/>
      <c r="P10" s="5"/>
      <c r="Q10" s="5"/>
      <c r="R10" s="5"/>
      <c r="S10" s="5"/>
      <c r="T10" s="5"/>
      <c r="U10" s="5"/>
      <c r="V10" s="5"/>
      <c r="W10" s="24"/>
      <c r="X10" s="24"/>
      <c r="Y10" s="5"/>
      <c r="Z10" s="5"/>
      <c r="AA10" s="24"/>
      <c r="AB10" s="5"/>
      <c r="AC10" s="5"/>
      <c r="AD10" s="5"/>
      <c r="AE10" s="5"/>
      <c r="AF10" s="24"/>
      <c r="AG10" s="5"/>
      <c r="AH10" s="5"/>
      <c r="AI10" s="24"/>
      <c r="AJ10" s="24"/>
      <c r="AK10" s="5"/>
      <c r="AL10" s="5"/>
      <c r="AM10" s="5"/>
      <c r="AN10" s="5"/>
      <c r="AO10" s="6"/>
      <c r="AP10" s="6"/>
      <c r="AQ10" s="6"/>
      <c r="AR10" s="6"/>
      <c r="AS10" s="6"/>
      <c r="AT10" s="6"/>
      <c r="AU10" s="6"/>
      <c r="AV10" s="6"/>
      <c r="AW10" s="6"/>
    </row>
    <row r="11" spans="1:49" ht="12.75" customHeight="1">
      <c r="A11" s="5" t="s">
        <v>126</v>
      </c>
      <c r="B11" s="5">
        <f t="shared" si="1"/>
        <v>5</v>
      </c>
      <c r="C11" s="24"/>
      <c r="D11" s="24"/>
      <c r="E11" s="24"/>
      <c r="F11" s="24"/>
      <c r="G11" s="24"/>
      <c r="H11" s="24"/>
      <c r="I11" s="24"/>
      <c r="J11" s="24"/>
      <c r="K11" s="24">
        <v>3</v>
      </c>
      <c r="L11" s="24"/>
      <c r="M11" s="5"/>
      <c r="N11" s="24"/>
      <c r="O11" s="5"/>
      <c r="P11" s="5"/>
      <c r="Q11" s="5"/>
      <c r="R11" s="5"/>
      <c r="S11" s="5"/>
      <c r="T11" s="5"/>
      <c r="U11" s="5"/>
      <c r="V11" s="5"/>
      <c r="W11" s="24"/>
      <c r="X11" s="24"/>
      <c r="Y11" s="5"/>
      <c r="Z11" s="5"/>
      <c r="AA11" s="24"/>
      <c r="AB11" s="5"/>
      <c r="AC11" s="5"/>
      <c r="AD11" s="5"/>
      <c r="AE11" s="5"/>
      <c r="AF11" s="24"/>
      <c r="AG11" s="5"/>
      <c r="AH11" s="5"/>
      <c r="AI11" s="24">
        <v>2</v>
      </c>
      <c r="AJ11" s="24"/>
      <c r="AK11" s="5"/>
      <c r="AL11" s="5"/>
      <c r="AM11" s="5"/>
      <c r="AN11" s="5"/>
      <c r="AO11" s="6"/>
      <c r="AP11" s="6"/>
      <c r="AQ11" s="6"/>
      <c r="AR11" s="6"/>
      <c r="AS11" s="6"/>
      <c r="AT11" s="6"/>
      <c r="AU11" s="6"/>
      <c r="AV11" s="6"/>
      <c r="AW11" s="6"/>
    </row>
    <row r="12" spans="1:49" ht="12.75" customHeight="1">
      <c r="A12" s="5" t="s">
        <v>127</v>
      </c>
      <c r="B12" s="5">
        <f t="shared" si="1"/>
        <v>9</v>
      </c>
      <c r="C12" s="24"/>
      <c r="D12" s="24"/>
      <c r="E12" s="24"/>
      <c r="F12" s="24">
        <v>1</v>
      </c>
      <c r="G12" s="24"/>
      <c r="H12" s="24"/>
      <c r="I12" s="24"/>
      <c r="J12" s="24"/>
      <c r="K12" s="24">
        <v>1</v>
      </c>
      <c r="L12" s="24">
        <v>5</v>
      </c>
      <c r="M12" s="5"/>
      <c r="N12" s="24"/>
      <c r="O12" s="5"/>
      <c r="P12" s="5"/>
      <c r="Q12" s="5"/>
      <c r="R12" s="5"/>
      <c r="S12" s="5"/>
      <c r="T12" s="5"/>
      <c r="U12" s="5"/>
      <c r="V12" s="5"/>
      <c r="W12" s="24"/>
      <c r="X12" s="24"/>
      <c r="Y12" s="5"/>
      <c r="Z12" s="5"/>
      <c r="AA12" s="24"/>
      <c r="AB12" s="5"/>
      <c r="AC12" s="5"/>
      <c r="AD12" s="5"/>
      <c r="AE12" s="5"/>
      <c r="AF12" s="24"/>
      <c r="AG12" s="5"/>
      <c r="AH12" s="5"/>
      <c r="AI12" s="24">
        <v>2</v>
      </c>
      <c r="AJ12" s="24"/>
      <c r="AK12" s="5"/>
      <c r="AL12" s="5"/>
      <c r="AM12" s="5"/>
      <c r="AN12" s="5"/>
      <c r="AO12" s="6"/>
      <c r="AP12" s="6"/>
      <c r="AQ12" s="6"/>
      <c r="AR12" s="6"/>
      <c r="AS12" s="6"/>
      <c r="AT12" s="6"/>
      <c r="AU12" s="6"/>
      <c r="AV12" s="6"/>
      <c r="AW12" s="6"/>
    </row>
    <row r="13" spans="1:49" ht="12.75" customHeight="1">
      <c r="A13" s="5" t="s">
        <v>15</v>
      </c>
      <c r="B13" s="5">
        <f t="shared" si="1"/>
        <v>0</v>
      </c>
      <c r="C13" s="24"/>
      <c r="D13" s="24"/>
      <c r="E13" s="24"/>
      <c r="F13" s="24"/>
      <c r="G13" s="24"/>
      <c r="H13" s="24"/>
      <c r="I13" s="24"/>
      <c r="J13" s="24"/>
      <c r="K13" s="24"/>
      <c r="L13" s="24"/>
      <c r="M13" s="5"/>
      <c r="N13" s="24"/>
      <c r="O13" s="5"/>
      <c r="P13" s="5"/>
      <c r="Q13" s="5"/>
      <c r="R13" s="5"/>
      <c r="S13" s="5"/>
      <c r="T13" s="5"/>
      <c r="U13" s="5"/>
      <c r="V13" s="5"/>
      <c r="W13" s="24"/>
      <c r="X13" s="24"/>
      <c r="Y13" s="5"/>
      <c r="Z13" s="5"/>
      <c r="AA13" s="24"/>
      <c r="AB13" s="5"/>
      <c r="AC13" s="5"/>
      <c r="AD13" s="5"/>
      <c r="AE13" s="5"/>
      <c r="AF13" s="24"/>
      <c r="AG13" s="5"/>
      <c r="AH13" s="5"/>
      <c r="AI13" s="24"/>
      <c r="AJ13" s="24"/>
      <c r="AK13" s="5"/>
      <c r="AL13" s="5"/>
      <c r="AM13" s="5"/>
      <c r="AN13" s="5"/>
      <c r="AO13" s="6"/>
      <c r="AP13" s="6"/>
      <c r="AQ13" s="6"/>
      <c r="AR13" s="6"/>
      <c r="AS13" s="6"/>
      <c r="AT13" s="6"/>
      <c r="AU13" s="6"/>
      <c r="AV13" s="6"/>
      <c r="AW13" s="6"/>
    </row>
    <row r="14" spans="1:49" ht="12.75" customHeight="1">
      <c r="A14" s="5"/>
      <c r="B14" s="5"/>
      <c r="C14" s="24"/>
      <c r="D14" s="24"/>
      <c r="E14" s="24"/>
      <c r="F14" s="24"/>
      <c r="G14" s="24"/>
      <c r="H14" s="24"/>
      <c r="I14" s="24"/>
      <c r="J14" s="24"/>
      <c r="K14" s="24"/>
      <c r="L14" s="24"/>
      <c r="M14" s="5"/>
      <c r="N14" s="24"/>
      <c r="O14" s="5"/>
      <c r="P14" s="5"/>
      <c r="Q14" s="5"/>
      <c r="R14" s="5"/>
      <c r="S14" s="5"/>
      <c r="T14" s="5"/>
      <c r="U14" s="5"/>
      <c r="V14" s="5"/>
      <c r="W14" s="24"/>
      <c r="X14" s="24"/>
      <c r="Y14" s="5"/>
      <c r="Z14" s="5"/>
      <c r="AA14" s="24"/>
      <c r="AB14" s="5"/>
      <c r="AC14" s="5"/>
      <c r="AD14" s="5"/>
      <c r="AE14" s="5"/>
      <c r="AF14" s="24"/>
      <c r="AG14" s="5"/>
      <c r="AH14" s="5"/>
      <c r="AI14" s="24"/>
      <c r="AJ14" s="24"/>
      <c r="AK14" s="5"/>
      <c r="AL14" s="5"/>
      <c r="AM14" s="5"/>
      <c r="AN14" s="5"/>
      <c r="AO14" s="6"/>
      <c r="AP14" s="6"/>
      <c r="AQ14" s="6"/>
      <c r="AR14" s="6"/>
      <c r="AS14" s="6"/>
      <c r="AT14" s="6"/>
      <c r="AU14" s="6"/>
      <c r="AV14" s="6"/>
      <c r="AW14" s="6"/>
    </row>
    <row r="15" spans="1:49" ht="12.75" customHeight="1">
      <c r="A15" s="5" t="s">
        <v>16</v>
      </c>
      <c r="B15" s="5">
        <f t="shared" ref="B15:B25" si="2">SUM(C15:AM15)</f>
        <v>0</v>
      </c>
      <c r="C15" s="24"/>
      <c r="D15" s="24"/>
      <c r="E15" s="24"/>
      <c r="F15" s="24"/>
      <c r="G15" s="24"/>
      <c r="H15" s="24"/>
      <c r="I15" s="24"/>
      <c r="J15" s="24"/>
      <c r="K15" s="24"/>
      <c r="L15" s="24"/>
      <c r="M15" s="5"/>
      <c r="N15" s="24"/>
      <c r="O15" s="5"/>
      <c r="P15" s="5"/>
      <c r="Q15" s="5"/>
      <c r="R15" s="5"/>
      <c r="S15" s="5"/>
      <c r="T15" s="5"/>
      <c r="U15" s="5"/>
      <c r="V15" s="5"/>
      <c r="W15" s="24"/>
      <c r="X15" s="24"/>
      <c r="Y15" s="5"/>
      <c r="Z15" s="5"/>
      <c r="AA15" s="24"/>
      <c r="AB15" s="5"/>
      <c r="AC15" s="5"/>
      <c r="AD15" s="5"/>
      <c r="AE15" s="5"/>
      <c r="AF15" s="24"/>
      <c r="AG15" s="5"/>
      <c r="AH15" s="5"/>
      <c r="AI15" s="24"/>
      <c r="AJ15" s="24"/>
      <c r="AK15" s="5"/>
      <c r="AL15" s="5"/>
      <c r="AM15" s="5"/>
      <c r="AN15" s="5"/>
      <c r="AO15" s="6"/>
      <c r="AP15" s="6"/>
      <c r="AQ15" s="6"/>
      <c r="AR15" s="6"/>
      <c r="AS15" s="6"/>
      <c r="AT15" s="6"/>
      <c r="AU15" s="6"/>
      <c r="AV15" s="6"/>
      <c r="AW15" s="6"/>
    </row>
    <row r="16" spans="1:49" ht="12.75" customHeight="1">
      <c r="A16" s="5" t="s">
        <v>17</v>
      </c>
      <c r="B16" s="5">
        <f t="shared" si="2"/>
        <v>1</v>
      </c>
      <c r="C16" s="24"/>
      <c r="D16" s="24"/>
      <c r="E16" s="24"/>
      <c r="F16" s="24"/>
      <c r="G16" s="24"/>
      <c r="H16" s="24">
        <v>1</v>
      </c>
      <c r="I16" s="24"/>
      <c r="J16" s="24"/>
      <c r="K16" s="24"/>
      <c r="L16" s="24"/>
      <c r="M16" s="5"/>
      <c r="N16" s="24"/>
      <c r="O16" s="5"/>
      <c r="P16" s="5"/>
      <c r="Q16" s="5"/>
      <c r="R16" s="5"/>
      <c r="S16" s="5"/>
      <c r="T16" s="5"/>
      <c r="U16" s="5"/>
      <c r="V16" s="5"/>
      <c r="W16" s="24"/>
      <c r="X16" s="24"/>
      <c r="Y16" s="5"/>
      <c r="Z16" s="5"/>
      <c r="AA16" s="24"/>
      <c r="AB16" s="5"/>
      <c r="AC16" s="5"/>
      <c r="AD16" s="5"/>
      <c r="AE16" s="5"/>
      <c r="AF16" s="24"/>
      <c r="AG16" s="5"/>
      <c r="AH16" s="5"/>
      <c r="AI16" s="24"/>
      <c r="AJ16" s="24"/>
      <c r="AK16" s="5"/>
      <c r="AL16" s="5"/>
      <c r="AM16" s="5"/>
      <c r="AN16" s="5"/>
      <c r="AO16" s="6"/>
      <c r="AP16" s="6"/>
      <c r="AQ16" s="6"/>
      <c r="AR16" s="6"/>
      <c r="AS16" s="6"/>
      <c r="AT16" s="6"/>
      <c r="AU16" s="6"/>
      <c r="AV16" s="6"/>
      <c r="AW16" s="6"/>
    </row>
    <row r="17" spans="1:49" ht="12.75" customHeight="1">
      <c r="A17" s="5" t="s">
        <v>18</v>
      </c>
      <c r="B17" s="5">
        <f t="shared" si="2"/>
        <v>0</v>
      </c>
      <c r="C17" s="24"/>
      <c r="D17" s="24"/>
      <c r="E17" s="24"/>
      <c r="F17" s="24"/>
      <c r="G17" s="24"/>
      <c r="H17" s="24"/>
      <c r="I17" s="24"/>
      <c r="J17" s="24"/>
      <c r="K17" s="24"/>
      <c r="L17" s="24"/>
      <c r="M17" s="5"/>
      <c r="N17" s="24"/>
      <c r="O17" s="5"/>
      <c r="P17" s="5"/>
      <c r="Q17" s="5"/>
      <c r="R17" s="5"/>
      <c r="S17" s="5"/>
      <c r="T17" s="5"/>
      <c r="U17" s="5"/>
      <c r="V17" s="5"/>
      <c r="W17" s="24"/>
      <c r="X17" s="24"/>
      <c r="Y17" s="5"/>
      <c r="Z17" s="5"/>
      <c r="AA17" s="24"/>
      <c r="AB17" s="5"/>
      <c r="AC17" s="5"/>
      <c r="AD17" s="5"/>
      <c r="AE17" s="5"/>
      <c r="AF17" s="24"/>
      <c r="AG17" s="5"/>
      <c r="AH17" s="5"/>
      <c r="AI17" s="24"/>
      <c r="AJ17" s="24"/>
      <c r="AK17" s="5"/>
      <c r="AL17" s="5"/>
      <c r="AM17" s="5"/>
      <c r="AN17" s="5"/>
      <c r="AO17" s="6"/>
      <c r="AP17" s="6"/>
      <c r="AQ17" s="6"/>
      <c r="AR17" s="6"/>
      <c r="AS17" s="6"/>
      <c r="AT17" s="6"/>
      <c r="AU17" s="6"/>
      <c r="AV17" s="6"/>
      <c r="AW17" s="6"/>
    </row>
    <row r="18" spans="1:49" ht="12.75" customHeight="1">
      <c r="A18" s="5" t="s">
        <v>19</v>
      </c>
      <c r="B18" s="5">
        <f t="shared" si="2"/>
        <v>7</v>
      </c>
      <c r="C18" s="24"/>
      <c r="D18" s="24"/>
      <c r="E18" s="24"/>
      <c r="F18" s="24"/>
      <c r="G18" s="24"/>
      <c r="H18" s="24"/>
      <c r="I18" s="24"/>
      <c r="J18" s="24"/>
      <c r="K18" s="24">
        <v>2</v>
      </c>
      <c r="L18" s="24">
        <v>2</v>
      </c>
      <c r="M18" s="5"/>
      <c r="N18" s="24"/>
      <c r="O18" s="5"/>
      <c r="P18" s="5"/>
      <c r="Q18" s="5"/>
      <c r="R18" s="5"/>
      <c r="S18" s="5"/>
      <c r="T18" s="5"/>
      <c r="U18" s="5"/>
      <c r="V18" s="5"/>
      <c r="W18" s="24"/>
      <c r="X18" s="24"/>
      <c r="Y18" s="5"/>
      <c r="Z18" s="5"/>
      <c r="AA18" s="24"/>
      <c r="AB18" s="5"/>
      <c r="AC18" s="5"/>
      <c r="AD18" s="5"/>
      <c r="AE18" s="5"/>
      <c r="AF18" s="24"/>
      <c r="AG18" s="5"/>
      <c r="AH18" s="5"/>
      <c r="AI18" s="24"/>
      <c r="AJ18" s="24">
        <v>3</v>
      </c>
      <c r="AK18" s="5"/>
      <c r="AL18" s="5"/>
      <c r="AM18" s="5"/>
      <c r="AN18" s="5"/>
      <c r="AO18" s="6"/>
      <c r="AP18" s="6"/>
      <c r="AQ18" s="6"/>
      <c r="AR18" s="6"/>
      <c r="AS18" s="6"/>
      <c r="AT18" s="6"/>
      <c r="AU18" s="6"/>
      <c r="AV18" s="6"/>
      <c r="AW18" s="6"/>
    </row>
    <row r="19" spans="1:49" ht="12.75" customHeight="1">
      <c r="A19" s="5" t="s">
        <v>20</v>
      </c>
      <c r="B19" s="5">
        <f t="shared" si="2"/>
        <v>0</v>
      </c>
      <c r="C19" s="24"/>
      <c r="D19" s="24"/>
      <c r="E19" s="24"/>
      <c r="F19" s="24"/>
      <c r="G19" s="24"/>
      <c r="H19" s="24"/>
      <c r="I19" s="24"/>
      <c r="J19" s="24"/>
      <c r="K19" s="24"/>
      <c r="L19" s="24"/>
      <c r="M19" s="5"/>
      <c r="N19" s="24"/>
      <c r="O19" s="5"/>
      <c r="P19" s="5"/>
      <c r="Q19" s="5"/>
      <c r="R19" s="5"/>
      <c r="S19" s="5"/>
      <c r="T19" s="5"/>
      <c r="U19" s="5"/>
      <c r="V19" s="5"/>
      <c r="W19" s="24"/>
      <c r="X19" s="24"/>
      <c r="Y19" s="5"/>
      <c r="Z19" s="5"/>
      <c r="AA19" s="24"/>
      <c r="AB19" s="5"/>
      <c r="AC19" s="5"/>
      <c r="AD19" s="5"/>
      <c r="AE19" s="5"/>
      <c r="AF19" s="24"/>
      <c r="AG19" s="5"/>
      <c r="AH19" s="5"/>
      <c r="AI19" s="24"/>
      <c r="AJ19" s="24"/>
      <c r="AK19" s="5"/>
      <c r="AL19" s="5"/>
      <c r="AM19" s="5"/>
      <c r="AN19" s="5"/>
      <c r="AO19" s="6"/>
      <c r="AP19" s="6"/>
      <c r="AQ19" s="6"/>
      <c r="AR19" s="6"/>
      <c r="AS19" s="6"/>
      <c r="AT19" s="6"/>
      <c r="AU19" s="6"/>
      <c r="AV19" s="6"/>
      <c r="AW19" s="6"/>
    </row>
    <row r="20" spans="1:49" ht="12.75" customHeight="1">
      <c r="A20" s="5" t="s">
        <v>21</v>
      </c>
      <c r="B20" s="5">
        <f t="shared" si="2"/>
        <v>0</v>
      </c>
      <c r="C20" s="24"/>
      <c r="D20" s="24"/>
      <c r="E20" s="24"/>
      <c r="F20" s="24"/>
      <c r="G20" s="24"/>
      <c r="H20" s="24"/>
      <c r="I20" s="24"/>
      <c r="J20" s="24"/>
      <c r="K20" s="24"/>
      <c r="L20" s="24"/>
      <c r="M20" s="5"/>
      <c r="N20" s="24"/>
      <c r="O20" s="5"/>
      <c r="P20" s="5"/>
      <c r="Q20" s="5"/>
      <c r="R20" s="5"/>
      <c r="S20" s="5"/>
      <c r="T20" s="5"/>
      <c r="U20" s="5"/>
      <c r="V20" s="5"/>
      <c r="W20" s="24"/>
      <c r="X20" s="24"/>
      <c r="Y20" s="5"/>
      <c r="Z20" s="5"/>
      <c r="AA20" s="24"/>
      <c r="AB20" s="5"/>
      <c r="AC20" s="5"/>
      <c r="AD20" s="5"/>
      <c r="AE20" s="5"/>
      <c r="AF20" s="24"/>
      <c r="AG20" s="5"/>
      <c r="AH20" s="5"/>
      <c r="AI20" s="24"/>
      <c r="AJ20" s="24"/>
      <c r="AK20" s="5"/>
      <c r="AL20" s="5"/>
      <c r="AM20" s="5"/>
      <c r="AN20" s="5"/>
      <c r="AO20" s="6"/>
      <c r="AP20" s="6"/>
      <c r="AQ20" s="6"/>
      <c r="AR20" s="6"/>
      <c r="AS20" s="6"/>
      <c r="AT20" s="6"/>
      <c r="AU20" s="6"/>
      <c r="AV20" s="6"/>
      <c r="AW20" s="6"/>
    </row>
    <row r="21" spans="1:49" ht="12.75" customHeight="1">
      <c r="A21" s="5" t="s">
        <v>22</v>
      </c>
      <c r="B21" s="5">
        <f t="shared" si="2"/>
        <v>6</v>
      </c>
      <c r="C21" s="24">
        <v>4</v>
      </c>
      <c r="D21" s="24"/>
      <c r="E21" s="24"/>
      <c r="F21" s="24">
        <v>1</v>
      </c>
      <c r="G21" s="24"/>
      <c r="H21" s="24"/>
      <c r="I21" s="24"/>
      <c r="J21" s="24"/>
      <c r="K21" s="24"/>
      <c r="L21" s="24"/>
      <c r="M21" s="5"/>
      <c r="N21" s="24">
        <v>1</v>
      </c>
      <c r="O21" s="5"/>
      <c r="P21" s="5"/>
      <c r="Q21" s="5"/>
      <c r="R21" s="5"/>
      <c r="S21" s="5"/>
      <c r="T21" s="5"/>
      <c r="U21" s="5"/>
      <c r="V21" s="5"/>
      <c r="W21" s="24"/>
      <c r="X21" s="24"/>
      <c r="Y21" s="5"/>
      <c r="Z21" s="5"/>
      <c r="AA21" s="24"/>
      <c r="AB21" s="5"/>
      <c r="AC21" s="5"/>
      <c r="AD21" s="5"/>
      <c r="AE21" s="5"/>
      <c r="AF21" s="24"/>
      <c r="AG21" s="5"/>
      <c r="AH21" s="5"/>
      <c r="AI21" s="24"/>
      <c r="AJ21" s="24"/>
      <c r="AK21" s="5"/>
      <c r="AL21" s="5"/>
      <c r="AM21" s="5"/>
      <c r="AN21" s="5"/>
      <c r="AO21" s="6"/>
      <c r="AP21" s="6"/>
      <c r="AQ21" s="6"/>
      <c r="AR21" s="6"/>
      <c r="AS21" s="6"/>
      <c r="AT21" s="6"/>
      <c r="AU21" s="6"/>
      <c r="AV21" s="6"/>
      <c r="AW21" s="6"/>
    </row>
    <row r="22" spans="1:49" ht="12.75" customHeight="1">
      <c r="A22" s="5" t="s">
        <v>23</v>
      </c>
      <c r="B22" s="5">
        <f t="shared" si="2"/>
        <v>0</v>
      </c>
      <c r="C22" s="24"/>
      <c r="D22" s="24"/>
      <c r="E22" s="24"/>
      <c r="F22" s="24"/>
      <c r="G22" s="24"/>
      <c r="H22" s="24"/>
      <c r="I22" s="24"/>
      <c r="J22" s="24"/>
      <c r="K22" s="24"/>
      <c r="L22" s="24"/>
      <c r="M22" s="5"/>
      <c r="N22" s="24"/>
      <c r="O22" s="5"/>
      <c r="P22" s="5"/>
      <c r="Q22" s="5"/>
      <c r="R22" s="5"/>
      <c r="S22" s="5"/>
      <c r="T22" s="5"/>
      <c r="U22" s="5"/>
      <c r="V22" s="5"/>
      <c r="W22" s="24"/>
      <c r="X22" s="24"/>
      <c r="Y22" s="5"/>
      <c r="Z22" s="5"/>
      <c r="AA22" s="24"/>
      <c r="AB22" s="5"/>
      <c r="AC22" s="5"/>
      <c r="AD22" s="5"/>
      <c r="AE22" s="5"/>
      <c r="AF22" s="24"/>
      <c r="AG22" s="5"/>
      <c r="AH22" s="5"/>
      <c r="AI22" s="24"/>
      <c r="AJ22" s="24"/>
      <c r="AK22" s="5"/>
      <c r="AL22" s="5"/>
      <c r="AM22" s="5"/>
      <c r="AN22" s="5"/>
      <c r="AO22" s="6"/>
      <c r="AP22" s="6"/>
      <c r="AQ22" s="6"/>
      <c r="AR22" s="6"/>
      <c r="AS22" s="6"/>
      <c r="AT22" s="6"/>
      <c r="AU22" s="6"/>
      <c r="AV22" s="6"/>
      <c r="AW22" s="6"/>
    </row>
    <row r="23" spans="1:49" ht="12.75" customHeight="1">
      <c r="A23" s="5" t="s">
        <v>24</v>
      </c>
      <c r="B23" s="5">
        <f t="shared" si="2"/>
        <v>1</v>
      </c>
      <c r="C23" s="24"/>
      <c r="D23" s="24"/>
      <c r="E23" s="24"/>
      <c r="F23" s="24"/>
      <c r="G23" s="24"/>
      <c r="H23" s="24"/>
      <c r="I23" s="24"/>
      <c r="J23" s="24"/>
      <c r="K23" s="24">
        <v>1</v>
      </c>
      <c r="L23" s="24"/>
      <c r="M23" s="5"/>
      <c r="N23" s="24"/>
      <c r="O23" s="5"/>
      <c r="P23" s="5"/>
      <c r="Q23" s="5"/>
      <c r="R23" s="5"/>
      <c r="S23" s="5"/>
      <c r="T23" s="5"/>
      <c r="U23" s="5"/>
      <c r="V23" s="5"/>
      <c r="W23" s="24"/>
      <c r="X23" s="24"/>
      <c r="Y23" s="5"/>
      <c r="Z23" s="5"/>
      <c r="AA23" s="24"/>
      <c r="AB23" s="5"/>
      <c r="AC23" s="5"/>
      <c r="AD23" s="5"/>
      <c r="AE23" s="5"/>
      <c r="AF23" s="24"/>
      <c r="AG23" s="5"/>
      <c r="AH23" s="5"/>
      <c r="AI23" s="24"/>
      <c r="AJ23" s="24"/>
      <c r="AK23" s="5"/>
      <c r="AL23" s="5"/>
      <c r="AM23" s="5"/>
      <c r="AN23" s="5"/>
      <c r="AO23" s="6"/>
      <c r="AP23" s="6"/>
      <c r="AQ23" s="6"/>
      <c r="AR23" s="6"/>
      <c r="AS23" s="6"/>
      <c r="AT23" s="6"/>
      <c r="AU23" s="6"/>
      <c r="AV23" s="6"/>
      <c r="AW23" s="6"/>
    </row>
    <row r="24" spans="1:49" ht="12.75" customHeight="1">
      <c r="A24" s="5" t="s">
        <v>25</v>
      </c>
      <c r="B24" s="5">
        <f t="shared" si="2"/>
        <v>0</v>
      </c>
      <c r="C24" s="24"/>
      <c r="D24" s="24"/>
      <c r="E24" s="24"/>
      <c r="F24" s="24"/>
      <c r="G24" s="24"/>
      <c r="H24" s="24"/>
      <c r="I24" s="24"/>
      <c r="J24" s="24"/>
      <c r="K24" s="24"/>
      <c r="L24" s="24"/>
      <c r="M24" s="5"/>
      <c r="N24" s="24"/>
      <c r="O24" s="5"/>
      <c r="P24" s="5"/>
      <c r="Q24" s="5"/>
      <c r="R24" s="5"/>
      <c r="S24" s="5"/>
      <c r="T24" s="5"/>
      <c r="U24" s="5"/>
      <c r="V24" s="5"/>
      <c r="W24" s="24"/>
      <c r="X24" s="24"/>
      <c r="Y24" s="5"/>
      <c r="Z24" s="5"/>
      <c r="AA24" s="24"/>
      <c r="AB24" s="5"/>
      <c r="AC24" s="5"/>
      <c r="AD24" s="5"/>
      <c r="AE24" s="5"/>
      <c r="AF24" s="24"/>
      <c r="AG24" s="5"/>
      <c r="AH24" s="5"/>
      <c r="AI24" s="24"/>
      <c r="AJ24" s="24"/>
      <c r="AK24" s="5"/>
      <c r="AL24" s="5"/>
      <c r="AM24" s="5"/>
      <c r="AN24" s="5"/>
      <c r="AO24" s="6"/>
      <c r="AP24" s="6"/>
      <c r="AQ24" s="6"/>
      <c r="AR24" s="6"/>
      <c r="AS24" s="6"/>
      <c r="AT24" s="6"/>
      <c r="AU24" s="6"/>
      <c r="AV24" s="6"/>
      <c r="AW24" s="6"/>
    </row>
    <row r="25" spans="1:49" ht="12.75" customHeight="1">
      <c r="A25" s="58" t="s">
        <v>128</v>
      </c>
      <c r="B25" s="5">
        <f t="shared" si="2"/>
        <v>2</v>
      </c>
      <c r="C25" s="24">
        <v>1</v>
      </c>
      <c r="D25" s="24"/>
      <c r="E25" s="24"/>
      <c r="F25" s="24"/>
      <c r="G25" s="24"/>
      <c r="H25" s="24"/>
      <c r="I25" s="24"/>
      <c r="J25" s="24"/>
      <c r="K25" s="24"/>
      <c r="L25" s="24"/>
      <c r="M25" s="5"/>
      <c r="N25" s="24"/>
      <c r="O25" s="5"/>
      <c r="P25" s="5"/>
      <c r="Q25" s="5"/>
      <c r="R25" s="5"/>
      <c r="S25" s="5"/>
      <c r="T25" s="5"/>
      <c r="U25" s="5"/>
      <c r="V25" s="5"/>
      <c r="W25" s="24"/>
      <c r="X25" s="24"/>
      <c r="Y25" s="5"/>
      <c r="Z25" s="5"/>
      <c r="AA25" s="24"/>
      <c r="AB25" s="5"/>
      <c r="AC25" s="5"/>
      <c r="AD25" s="5"/>
      <c r="AE25" s="5"/>
      <c r="AF25" s="24"/>
      <c r="AG25" s="5"/>
      <c r="AH25" s="5"/>
      <c r="AI25" s="24">
        <v>1</v>
      </c>
      <c r="AJ25" s="24"/>
      <c r="AK25" s="5"/>
      <c r="AL25" s="5"/>
      <c r="AM25" s="5"/>
      <c r="AN25" s="5"/>
      <c r="AO25" s="6"/>
      <c r="AP25" s="6"/>
      <c r="AQ25" s="6"/>
      <c r="AR25" s="6"/>
      <c r="AS25" s="6"/>
      <c r="AT25" s="6"/>
      <c r="AU25" s="6"/>
      <c r="AV25" s="6"/>
      <c r="AW25" s="6"/>
    </row>
    <row r="26" spans="1:49" ht="12.75" customHeight="1">
      <c r="A26" s="5"/>
      <c r="B26" s="5"/>
      <c r="C26" s="24"/>
      <c r="D26" s="24"/>
      <c r="E26" s="24"/>
      <c r="F26" s="24"/>
      <c r="G26" s="24"/>
      <c r="H26" s="24"/>
      <c r="I26" s="24"/>
      <c r="J26" s="24"/>
      <c r="K26" s="24"/>
      <c r="L26" s="24"/>
      <c r="M26" s="5"/>
      <c r="N26" s="24"/>
      <c r="O26" s="5"/>
      <c r="P26" s="5"/>
      <c r="Q26" s="5"/>
      <c r="R26" s="5"/>
      <c r="S26" s="5"/>
      <c r="T26" s="5"/>
      <c r="U26" s="5"/>
      <c r="V26" s="5"/>
      <c r="W26" s="24"/>
      <c r="X26" s="24"/>
      <c r="Y26" s="5"/>
      <c r="Z26" s="5"/>
      <c r="AA26" s="24"/>
      <c r="AB26" s="5"/>
      <c r="AC26" s="5"/>
      <c r="AD26" s="5"/>
      <c r="AE26" s="5"/>
      <c r="AF26" s="24"/>
      <c r="AG26" s="5"/>
      <c r="AH26" s="5"/>
      <c r="AI26" s="24"/>
      <c r="AJ26" s="24"/>
      <c r="AK26" s="5"/>
      <c r="AL26" s="5"/>
      <c r="AM26" s="5"/>
      <c r="AN26" s="5"/>
      <c r="AO26" s="6"/>
      <c r="AP26" s="6"/>
      <c r="AQ26" s="6"/>
      <c r="AR26" s="6"/>
      <c r="AS26" s="6"/>
      <c r="AT26" s="6"/>
      <c r="AU26" s="6"/>
      <c r="AV26" s="6"/>
      <c r="AW26" s="6"/>
    </row>
    <row r="27" spans="1:49" ht="12.75" customHeight="1">
      <c r="A27" s="5" t="s">
        <v>27</v>
      </c>
      <c r="B27" s="5">
        <f t="shared" ref="B27:B28" si="3">SUM(C27:AM27)</f>
        <v>28</v>
      </c>
      <c r="C27" s="24"/>
      <c r="D27" s="24">
        <v>1</v>
      </c>
      <c r="E27" s="24"/>
      <c r="F27" s="24">
        <v>2</v>
      </c>
      <c r="G27" s="24"/>
      <c r="H27" s="24">
        <v>13</v>
      </c>
      <c r="I27" s="24">
        <v>1</v>
      </c>
      <c r="J27" s="24"/>
      <c r="K27" s="24">
        <v>1</v>
      </c>
      <c r="L27" s="24">
        <v>1</v>
      </c>
      <c r="M27" s="5"/>
      <c r="N27" s="24">
        <v>1</v>
      </c>
      <c r="O27" s="5"/>
      <c r="P27" s="5"/>
      <c r="Q27" s="5"/>
      <c r="R27" s="5"/>
      <c r="S27" s="5"/>
      <c r="T27" s="5"/>
      <c r="U27" s="5"/>
      <c r="V27" s="5"/>
      <c r="W27" s="24"/>
      <c r="X27" s="24"/>
      <c r="Y27" s="5"/>
      <c r="Z27" s="5"/>
      <c r="AA27" s="24"/>
      <c r="AB27" s="5"/>
      <c r="AC27" s="5"/>
      <c r="AD27" s="5"/>
      <c r="AE27" s="5"/>
      <c r="AF27" s="24"/>
      <c r="AG27" s="5"/>
      <c r="AH27" s="5"/>
      <c r="AI27" s="24">
        <v>8</v>
      </c>
      <c r="AJ27" s="24"/>
      <c r="AK27" s="5"/>
      <c r="AL27" s="5"/>
      <c r="AM27" s="5"/>
      <c r="AN27" s="5"/>
      <c r="AO27" s="6"/>
      <c r="AP27" s="6"/>
      <c r="AQ27" s="6"/>
      <c r="AR27" s="6"/>
      <c r="AS27" s="6"/>
      <c r="AT27" s="6"/>
      <c r="AU27" s="6"/>
      <c r="AV27" s="6"/>
      <c r="AW27" s="6"/>
    </row>
    <row r="28" spans="1:49" ht="12.75" customHeight="1">
      <c r="A28" s="5" t="s">
        <v>28</v>
      </c>
      <c r="B28" s="5">
        <f t="shared" si="3"/>
        <v>40</v>
      </c>
      <c r="C28" s="24">
        <v>3</v>
      </c>
      <c r="D28" s="24"/>
      <c r="E28" s="24"/>
      <c r="F28" s="24">
        <v>1</v>
      </c>
      <c r="G28" s="24"/>
      <c r="H28" s="24">
        <v>10</v>
      </c>
      <c r="I28" s="24"/>
      <c r="J28" s="24">
        <v>1</v>
      </c>
      <c r="K28" s="24">
        <v>9</v>
      </c>
      <c r="L28" s="24">
        <v>1</v>
      </c>
      <c r="M28" s="5"/>
      <c r="N28" s="24">
        <v>5</v>
      </c>
      <c r="O28" s="5"/>
      <c r="P28" s="5"/>
      <c r="Q28" s="5"/>
      <c r="R28" s="5"/>
      <c r="S28" s="5"/>
      <c r="T28" s="5"/>
      <c r="U28" s="5"/>
      <c r="V28" s="5"/>
      <c r="W28" s="24"/>
      <c r="X28" s="24"/>
      <c r="Y28" s="5"/>
      <c r="Z28" s="5"/>
      <c r="AA28" s="24"/>
      <c r="AB28" s="5"/>
      <c r="AC28" s="5"/>
      <c r="AD28" s="5"/>
      <c r="AE28" s="5"/>
      <c r="AF28" s="24">
        <v>10</v>
      </c>
      <c r="AG28" s="5"/>
      <c r="AH28" s="5"/>
      <c r="AI28" s="24"/>
      <c r="AJ28" s="24"/>
      <c r="AK28" s="5"/>
      <c r="AL28" s="5"/>
      <c r="AM28" s="5"/>
      <c r="AN28" s="5"/>
      <c r="AO28" s="6"/>
      <c r="AP28" s="6"/>
      <c r="AQ28" s="6"/>
      <c r="AR28" s="6"/>
      <c r="AS28" s="6"/>
      <c r="AT28" s="6"/>
      <c r="AU28" s="6"/>
      <c r="AV28" s="6"/>
      <c r="AW28" s="6"/>
    </row>
    <row r="29" spans="1:49" ht="12.75" customHeight="1">
      <c r="A29" s="5"/>
      <c r="B29" s="5"/>
      <c r="C29" s="24"/>
      <c r="D29" s="24"/>
      <c r="E29" s="24"/>
      <c r="F29" s="24"/>
      <c r="G29" s="24"/>
      <c r="H29" s="24"/>
      <c r="I29" s="24"/>
      <c r="J29" s="24"/>
      <c r="K29" s="24"/>
      <c r="L29" s="24"/>
      <c r="M29" s="5"/>
      <c r="N29" s="24"/>
      <c r="O29" s="5"/>
      <c r="P29" s="5"/>
      <c r="Q29" s="5"/>
      <c r="R29" s="5"/>
      <c r="S29" s="5"/>
      <c r="T29" s="5"/>
      <c r="U29" s="5"/>
      <c r="V29" s="5"/>
      <c r="W29" s="24"/>
      <c r="X29" s="24"/>
      <c r="Y29" s="5"/>
      <c r="Z29" s="5"/>
      <c r="AA29" s="24"/>
      <c r="AB29" s="5"/>
      <c r="AC29" s="5"/>
      <c r="AD29" s="5"/>
      <c r="AE29" s="5"/>
      <c r="AF29" s="24"/>
      <c r="AG29" s="5"/>
      <c r="AH29" s="5"/>
      <c r="AI29" s="24"/>
      <c r="AJ29" s="24"/>
      <c r="AK29" s="5"/>
      <c r="AL29" s="5"/>
      <c r="AM29" s="5"/>
      <c r="AN29" s="5"/>
      <c r="AO29" s="6"/>
      <c r="AP29" s="6"/>
      <c r="AQ29" s="6"/>
      <c r="AR29" s="6"/>
      <c r="AS29" s="6"/>
      <c r="AT29" s="6"/>
      <c r="AU29" s="6"/>
      <c r="AV29" s="6"/>
      <c r="AW29" s="6"/>
    </row>
    <row r="30" spans="1:49" ht="12.75" customHeight="1">
      <c r="A30" s="5" t="s">
        <v>30</v>
      </c>
      <c r="B30" s="5">
        <f>SUM(C30:AM30)</f>
        <v>0</v>
      </c>
      <c r="C30" s="24"/>
      <c r="D30" s="24"/>
      <c r="E30" s="24"/>
      <c r="F30" s="24"/>
      <c r="G30" s="24"/>
      <c r="H30" s="24"/>
      <c r="I30" s="24"/>
      <c r="J30" s="24"/>
      <c r="K30" s="24"/>
      <c r="L30" s="24"/>
      <c r="M30" s="5"/>
      <c r="N30" s="24"/>
      <c r="O30" s="5"/>
      <c r="P30" s="5"/>
      <c r="Q30" s="5"/>
      <c r="R30" s="5"/>
      <c r="S30" s="5"/>
      <c r="T30" s="5"/>
      <c r="U30" s="5"/>
      <c r="V30" s="5"/>
      <c r="W30" s="24"/>
      <c r="X30" s="24"/>
      <c r="Y30" s="5"/>
      <c r="Z30" s="5"/>
      <c r="AA30" s="24"/>
      <c r="AB30" s="5"/>
      <c r="AC30" s="5"/>
      <c r="AD30" s="5"/>
      <c r="AE30" s="5"/>
      <c r="AF30" s="24"/>
      <c r="AG30" s="5"/>
      <c r="AH30" s="5"/>
      <c r="AI30" s="24"/>
      <c r="AJ30" s="24"/>
      <c r="AK30" s="5"/>
      <c r="AL30" s="5"/>
      <c r="AM30" s="5"/>
      <c r="AN30" s="5"/>
      <c r="AO30" s="6"/>
      <c r="AP30" s="6"/>
      <c r="AQ30" s="6"/>
      <c r="AR30" s="6"/>
      <c r="AS30" s="6"/>
      <c r="AT30" s="6"/>
      <c r="AU30" s="6"/>
      <c r="AV30" s="6"/>
      <c r="AW30" s="6"/>
    </row>
    <row r="31" spans="1:49" ht="12.75" customHeight="1">
      <c r="A31" s="5"/>
      <c r="B31" s="5"/>
      <c r="C31" s="24"/>
      <c r="D31" s="24"/>
      <c r="E31" s="24"/>
      <c r="F31" s="24"/>
      <c r="G31" s="24"/>
      <c r="H31" s="24"/>
      <c r="I31" s="24"/>
      <c r="J31" s="24"/>
      <c r="K31" s="24"/>
      <c r="L31" s="24"/>
      <c r="M31" s="5"/>
      <c r="N31" s="24"/>
      <c r="O31" s="5"/>
      <c r="P31" s="5"/>
      <c r="Q31" s="5"/>
      <c r="R31" s="5"/>
      <c r="S31" s="5"/>
      <c r="T31" s="5"/>
      <c r="U31" s="5"/>
      <c r="V31" s="5"/>
      <c r="W31" s="24"/>
      <c r="X31" s="24"/>
      <c r="Y31" s="5"/>
      <c r="Z31" s="5"/>
      <c r="AA31" s="24"/>
      <c r="AB31" s="5"/>
      <c r="AC31" s="5"/>
      <c r="AD31" s="5"/>
      <c r="AE31" s="5"/>
      <c r="AF31" s="24"/>
      <c r="AG31" s="5"/>
      <c r="AH31" s="5"/>
      <c r="AI31" s="24"/>
      <c r="AJ31" s="24"/>
      <c r="AK31" s="5"/>
      <c r="AL31" s="5"/>
      <c r="AM31" s="5"/>
      <c r="AN31" s="5"/>
      <c r="AO31" s="6"/>
      <c r="AP31" s="6"/>
      <c r="AQ31" s="6"/>
      <c r="AR31" s="6"/>
      <c r="AS31" s="6"/>
      <c r="AT31" s="6"/>
      <c r="AU31" s="6"/>
      <c r="AV31" s="6"/>
      <c r="AW31" s="6"/>
    </row>
    <row r="32" spans="1:49" ht="12.75" customHeight="1">
      <c r="A32" s="5" t="s">
        <v>31</v>
      </c>
      <c r="B32" s="5">
        <f t="shared" ref="B32:B38" si="4">SUM(C32:AM32)</f>
        <v>14</v>
      </c>
      <c r="C32" s="24">
        <v>2</v>
      </c>
      <c r="D32" s="24"/>
      <c r="E32" s="24"/>
      <c r="F32" s="24"/>
      <c r="G32" s="24"/>
      <c r="H32" s="24"/>
      <c r="I32" s="24"/>
      <c r="J32" s="24"/>
      <c r="K32" s="24">
        <v>6</v>
      </c>
      <c r="L32" s="24"/>
      <c r="M32" s="5"/>
      <c r="N32" s="24">
        <v>4</v>
      </c>
      <c r="O32" s="5"/>
      <c r="P32" s="5"/>
      <c r="Q32" s="5"/>
      <c r="R32" s="5"/>
      <c r="S32" s="5"/>
      <c r="T32" s="5"/>
      <c r="U32" s="5"/>
      <c r="V32" s="5"/>
      <c r="W32" s="24"/>
      <c r="X32" s="24"/>
      <c r="Y32" s="5"/>
      <c r="Z32" s="5"/>
      <c r="AA32" s="24"/>
      <c r="AB32" s="5"/>
      <c r="AC32" s="5"/>
      <c r="AD32" s="5"/>
      <c r="AE32" s="5"/>
      <c r="AF32" s="24"/>
      <c r="AG32" s="5"/>
      <c r="AH32" s="5"/>
      <c r="AI32" s="24"/>
      <c r="AJ32" s="24">
        <v>2</v>
      </c>
      <c r="AK32" s="5"/>
      <c r="AL32" s="5"/>
      <c r="AM32" s="5"/>
      <c r="AN32" s="5"/>
      <c r="AO32" s="6"/>
      <c r="AP32" s="6"/>
      <c r="AQ32" s="6"/>
      <c r="AR32" s="6"/>
      <c r="AS32" s="6"/>
      <c r="AT32" s="6"/>
      <c r="AU32" s="6"/>
      <c r="AV32" s="6"/>
      <c r="AW32" s="6"/>
    </row>
    <row r="33" spans="1:49" ht="12.75" customHeight="1">
      <c r="A33" s="5" t="s">
        <v>32</v>
      </c>
      <c r="B33" s="5">
        <f t="shared" si="4"/>
        <v>1</v>
      </c>
      <c r="C33" s="24"/>
      <c r="D33" s="24"/>
      <c r="E33" s="24"/>
      <c r="F33" s="24"/>
      <c r="G33" s="24"/>
      <c r="H33" s="24"/>
      <c r="I33" s="24"/>
      <c r="J33" s="24"/>
      <c r="K33" s="24"/>
      <c r="L33" s="24"/>
      <c r="M33" s="5"/>
      <c r="N33" s="24"/>
      <c r="O33" s="5"/>
      <c r="P33" s="5"/>
      <c r="Q33" s="5"/>
      <c r="R33" s="5"/>
      <c r="S33" s="5"/>
      <c r="T33" s="5"/>
      <c r="U33" s="5"/>
      <c r="V33" s="5"/>
      <c r="W33" s="24"/>
      <c r="X33" s="24"/>
      <c r="Y33" s="5"/>
      <c r="Z33" s="5"/>
      <c r="AA33" s="24"/>
      <c r="AB33" s="5"/>
      <c r="AC33" s="5"/>
      <c r="AD33" s="5"/>
      <c r="AE33" s="5"/>
      <c r="AF33" s="24">
        <v>1</v>
      </c>
      <c r="AG33" s="5"/>
      <c r="AH33" s="5"/>
      <c r="AI33" s="24"/>
      <c r="AJ33" s="24"/>
      <c r="AK33" s="5"/>
      <c r="AL33" s="5"/>
      <c r="AM33" s="5"/>
      <c r="AN33" s="5"/>
      <c r="AO33" s="6"/>
      <c r="AP33" s="6"/>
      <c r="AQ33" s="6"/>
      <c r="AR33" s="6"/>
      <c r="AS33" s="6"/>
      <c r="AT33" s="6"/>
      <c r="AU33" s="6"/>
      <c r="AV33" s="6"/>
      <c r="AW33" s="6"/>
    </row>
    <row r="34" spans="1:49" ht="12.75" customHeight="1">
      <c r="A34" s="58" t="s">
        <v>33</v>
      </c>
      <c r="B34" s="5">
        <f t="shared" si="4"/>
        <v>35</v>
      </c>
      <c r="C34" s="24">
        <v>3</v>
      </c>
      <c r="D34" s="24"/>
      <c r="E34" s="24"/>
      <c r="F34" s="24">
        <v>5</v>
      </c>
      <c r="G34" s="24"/>
      <c r="H34" s="24"/>
      <c r="I34" s="24"/>
      <c r="J34" s="24">
        <v>1</v>
      </c>
      <c r="K34" s="24">
        <v>11</v>
      </c>
      <c r="L34" s="24">
        <v>4</v>
      </c>
      <c r="M34" s="5"/>
      <c r="N34" s="24">
        <v>11</v>
      </c>
      <c r="O34" s="5"/>
      <c r="P34" s="5"/>
      <c r="Q34" s="5"/>
      <c r="R34" s="5"/>
      <c r="S34" s="5"/>
      <c r="T34" s="5"/>
      <c r="U34" s="5"/>
      <c r="V34" s="5"/>
      <c r="W34" s="24"/>
      <c r="X34" s="24"/>
      <c r="Y34" s="5"/>
      <c r="Z34" s="5"/>
      <c r="AA34" s="24"/>
      <c r="AB34" s="5"/>
      <c r="AC34" s="5"/>
      <c r="AD34" s="5"/>
      <c r="AE34" s="5"/>
      <c r="AF34" s="24"/>
      <c r="AG34" s="5"/>
      <c r="AH34" s="5"/>
      <c r="AI34" s="24"/>
      <c r="AJ34" s="24"/>
      <c r="AK34" s="5"/>
      <c r="AL34" s="5"/>
      <c r="AM34" s="5"/>
      <c r="AN34" s="5"/>
      <c r="AO34" s="6"/>
      <c r="AP34" s="6"/>
      <c r="AQ34" s="6"/>
      <c r="AR34" s="6"/>
      <c r="AS34" s="6"/>
      <c r="AT34" s="6"/>
      <c r="AU34" s="6"/>
      <c r="AV34" s="6"/>
      <c r="AW34" s="6"/>
    </row>
    <row r="35" spans="1:49" ht="12.75" customHeight="1">
      <c r="A35" s="5" t="s">
        <v>129</v>
      </c>
      <c r="B35" s="5">
        <f t="shared" si="4"/>
        <v>0</v>
      </c>
      <c r="C35" s="24"/>
      <c r="D35" s="24"/>
      <c r="E35" s="24"/>
      <c r="F35" s="24"/>
      <c r="G35" s="24"/>
      <c r="H35" s="24"/>
      <c r="I35" s="24"/>
      <c r="J35" s="24"/>
      <c r="K35" s="24"/>
      <c r="L35" s="24"/>
      <c r="M35" s="5"/>
      <c r="N35" s="24"/>
      <c r="O35" s="5"/>
      <c r="P35" s="5"/>
      <c r="Q35" s="5"/>
      <c r="R35" s="5"/>
      <c r="S35" s="5"/>
      <c r="T35" s="5"/>
      <c r="U35" s="5"/>
      <c r="V35" s="5"/>
      <c r="W35" s="24"/>
      <c r="X35" s="24"/>
      <c r="Y35" s="5"/>
      <c r="Z35" s="5"/>
      <c r="AA35" s="24"/>
      <c r="AB35" s="5"/>
      <c r="AC35" s="5"/>
      <c r="AD35" s="5"/>
      <c r="AE35" s="5"/>
      <c r="AF35" s="24"/>
      <c r="AG35" s="5"/>
      <c r="AH35" s="5"/>
      <c r="AI35" s="24"/>
      <c r="AJ35" s="24"/>
      <c r="AK35" s="5"/>
      <c r="AL35" s="5"/>
      <c r="AM35" s="5"/>
      <c r="AN35" s="5"/>
      <c r="AO35" s="6"/>
      <c r="AP35" s="6"/>
      <c r="AQ35" s="6"/>
      <c r="AR35" s="6"/>
      <c r="AS35" s="6"/>
      <c r="AT35" s="6"/>
      <c r="AU35" s="6"/>
      <c r="AV35" s="6"/>
      <c r="AW35" s="6"/>
    </row>
    <row r="36" spans="1:49" ht="12.75" customHeight="1">
      <c r="A36" s="59" t="s">
        <v>35</v>
      </c>
      <c r="B36" s="5">
        <f t="shared" si="4"/>
        <v>1</v>
      </c>
      <c r="C36" s="24"/>
      <c r="D36" s="24"/>
      <c r="E36" s="24"/>
      <c r="F36" s="24"/>
      <c r="G36" s="24"/>
      <c r="H36" s="24"/>
      <c r="I36" s="24"/>
      <c r="J36" s="23">
        <v>1</v>
      </c>
      <c r="K36" s="24"/>
      <c r="L36" s="24"/>
      <c r="M36" s="5"/>
      <c r="N36" s="24"/>
      <c r="O36" s="5"/>
      <c r="P36" s="5"/>
      <c r="Q36" s="5"/>
      <c r="R36" s="5"/>
      <c r="S36" s="5"/>
      <c r="T36" s="5"/>
      <c r="U36" s="5"/>
      <c r="V36" s="5"/>
      <c r="W36" s="24"/>
      <c r="X36" s="24"/>
      <c r="Y36" s="5"/>
      <c r="Z36" s="5"/>
      <c r="AA36" s="24"/>
      <c r="AB36" s="5"/>
      <c r="AC36" s="5"/>
      <c r="AD36" s="5"/>
      <c r="AE36" s="5"/>
      <c r="AF36" s="24"/>
      <c r="AG36" s="5"/>
      <c r="AH36" s="5"/>
      <c r="AI36" s="24"/>
      <c r="AJ36" s="24"/>
      <c r="AK36" s="5"/>
      <c r="AL36" s="5"/>
      <c r="AM36" s="5"/>
      <c r="AN36" s="5"/>
      <c r="AO36" s="6"/>
      <c r="AP36" s="6"/>
      <c r="AQ36" s="6"/>
      <c r="AR36" s="6"/>
      <c r="AS36" s="6"/>
      <c r="AT36" s="6"/>
      <c r="AU36" s="6"/>
      <c r="AV36" s="6"/>
      <c r="AW36" s="6"/>
    </row>
    <row r="37" spans="1:49" ht="12.75" customHeight="1">
      <c r="A37" s="6" t="s">
        <v>36</v>
      </c>
      <c r="B37" s="5">
        <f t="shared" si="4"/>
        <v>0</v>
      </c>
      <c r="C37" s="24"/>
      <c r="D37" s="24"/>
      <c r="E37" s="24"/>
      <c r="F37" s="24"/>
      <c r="G37" s="24"/>
      <c r="H37" s="24"/>
      <c r="I37" s="24"/>
      <c r="J37" s="24"/>
      <c r="K37" s="24"/>
      <c r="L37" s="24"/>
      <c r="M37" s="5"/>
      <c r="N37" s="24"/>
      <c r="O37" s="5"/>
      <c r="P37" s="5"/>
      <c r="Q37" s="5"/>
      <c r="R37" s="5"/>
      <c r="S37" s="5"/>
      <c r="T37" s="5"/>
      <c r="U37" s="5"/>
      <c r="V37" s="5"/>
      <c r="W37" s="24"/>
      <c r="X37" s="24"/>
      <c r="Y37" s="5"/>
      <c r="Z37" s="5"/>
      <c r="AA37" s="24"/>
      <c r="AB37" s="5"/>
      <c r="AC37" s="5"/>
      <c r="AD37" s="5"/>
      <c r="AE37" s="5"/>
      <c r="AF37" s="24"/>
      <c r="AG37" s="5"/>
      <c r="AH37" s="5"/>
      <c r="AI37" s="24"/>
      <c r="AJ37" s="24"/>
      <c r="AK37" s="5"/>
      <c r="AL37" s="5"/>
      <c r="AM37" s="5"/>
      <c r="AN37" s="5"/>
      <c r="AO37" s="6"/>
      <c r="AP37" s="6"/>
      <c r="AQ37" s="6"/>
      <c r="AR37" s="6"/>
      <c r="AS37" s="6"/>
      <c r="AT37" s="6"/>
      <c r="AU37" s="6"/>
      <c r="AV37" s="6"/>
      <c r="AW37" s="6"/>
    </row>
    <row r="38" spans="1:49" ht="12.75" customHeight="1">
      <c r="A38" s="58" t="s">
        <v>37</v>
      </c>
      <c r="B38" s="5">
        <f t="shared" si="4"/>
        <v>1</v>
      </c>
      <c r="C38" s="24"/>
      <c r="D38" s="24"/>
      <c r="E38" s="24"/>
      <c r="F38" s="24"/>
      <c r="G38" s="24"/>
      <c r="H38" s="24"/>
      <c r="I38" s="24"/>
      <c r="J38" s="24"/>
      <c r="K38" s="24">
        <v>1</v>
      </c>
      <c r="L38" s="24"/>
      <c r="M38" s="5"/>
      <c r="N38" s="24"/>
      <c r="O38" s="5"/>
      <c r="P38" s="5"/>
      <c r="Q38" s="5"/>
      <c r="R38" s="5"/>
      <c r="S38" s="5"/>
      <c r="T38" s="5"/>
      <c r="U38" s="5"/>
      <c r="V38" s="5"/>
      <c r="W38" s="24"/>
      <c r="X38" s="24"/>
      <c r="Y38" s="5"/>
      <c r="Z38" s="5"/>
      <c r="AA38" s="24"/>
      <c r="AB38" s="5"/>
      <c r="AC38" s="5"/>
      <c r="AD38" s="5"/>
      <c r="AE38" s="5"/>
      <c r="AF38" s="24"/>
      <c r="AG38" s="5"/>
      <c r="AH38" s="5"/>
      <c r="AI38" s="24"/>
      <c r="AJ38" s="24"/>
      <c r="AK38" s="5"/>
      <c r="AL38" s="5"/>
      <c r="AM38" s="5"/>
      <c r="AN38" s="5"/>
      <c r="AO38" s="6"/>
      <c r="AP38" s="6"/>
      <c r="AQ38" s="6"/>
      <c r="AR38" s="6"/>
      <c r="AS38" s="6"/>
      <c r="AT38" s="6"/>
      <c r="AU38" s="6"/>
      <c r="AV38" s="6"/>
      <c r="AW38" s="6"/>
    </row>
    <row r="39" spans="1:49" ht="12.75" customHeight="1">
      <c r="A39" s="5"/>
      <c r="B39" s="5"/>
      <c r="C39" s="24"/>
      <c r="D39" s="24"/>
      <c r="E39" s="24"/>
      <c r="F39" s="24"/>
      <c r="G39" s="24"/>
      <c r="H39" s="24"/>
      <c r="I39" s="24"/>
      <c r="J39" s="24"/>
      <c r="K39" s="24"/>
      <c r="L39" s="24"/>
      <c r="M39" s="5"/>
      <c r="N39" s="24"/>
      <c r="O39" s="5"/>
      <c r="P39" s="5"/>
      <c r="Q39" s="5"/>
      <c r="R39" s="5"/>
      <c r="S39" s="5"/>
      <c r="T39" s="5"/>
      <c r="U39" s="5"/>
      <c r="V39" s="5"/>
      <c r="W39" s="24"/>
      <c r="X39" s="24"/>
      <c r="Y39" s="5"/>
      <c r="Z39" s="5"/>
      <c r="AA39" s="24"/>
      <c r="AB39" s="5"/>
      <c r="AC39" s="5"/>
      <c r="AD39" s="5"/>
      <c r="AE39" s="5"/>
      <c r="AF39" s="24"/>
      <c r="AG39" s="5"/>
      <c r="AH39" s="5"/>
      <c r="AI39" s="24"/>
      <c r="AJ39" s="24"/>
      <c r="AK39" s="5"/>
      <c r="AL39" s="5"/>
      <c r="AM39" s="5"/>
      <c r="AN39" s="5"/>
      <c r="AO39" s="6"/>
      <c r="AP39" s="6"/>
      <c r="AQ39" s="6"/>
      <c r="AR39" s="6"/>
      <c r="AS39" s="6"/>
      <c r="AT39" s="6"/>
      <c r="AU39" s="6"/>
      <c r="AV39" s="6"/>
      <c r="AW39" s="6"/>
    </row>
    <row r="40" spans="1:49" ht="12.75" customHeight="1">
      <c r="A40" s="5" t="s">
        <v>38</v>
      </c>
      <c r="B40" s="5">
        <f t="shared" ref="B40:B42" si="5">SUM(C40:AM40)</f>
        <v>26</v>
      </c>
      <c r="C40" s="24">
        <v>2</v>
      </c>
      <c r="D40" s="24"/>
      <c r="E40" s="24">
        <v>1</v>
      </c>
      <c r="F40" s="24"/>
      <c r="G40" s="24"/>
      <c r="H40" s="24">
        <v>10</v>
      </c>
      <c r="I40" s="24"/>
      <c r="J40" s="24"/>
      <c r="K40" s="24">
        <v>1</v>
      </c>
      <c r="L40" s="24">
        <v>1</v>
      </c>
      <c r="M40" s="5"/>
      <c r="N40" s="24"/>
      <c r="O40" s="5"/>
      <c r="P40" s="5"/>
      <c r="Q40" s="5"/>
      <c r="R40" s="5"/>
      <c r="S40" s="5"/>
      <c r="T40" s="5"/>
      <c r="U40" s="5"/>
      <c r="V40" s="5"/>
      <c r="W40" s="24">
        <v>4</v>
      </c>
      <c r="X40" s="24"/>
      <c r="Y40" s="5"/>
      <c r="Z40" s="5"/>
      <c r="AA40" s="24"/>
      <c r="AB40" s="5"/>
      <c r="AC40" s="5"/>
      <c r="AD40" s="5"/>
      <c r="AE40" s="5"/>
      <c r="AF40" s="24"/>
      <c r="AG40" s="5"/>
      <c r="AH40" s="5"/>
      <c r="AI40" s="24">
        <v>7</v>
      </c>
      <c r="AJ40" s="24"/>
      <c r="AK40" s="5"/>
      <c r="AL40" s="5"/>
      <c r="AM40" s="5"/>
      <c r="AN40" s="5"/>
      <c r="AO40" s="6"/>
      <c r="AP40" s="6"/>
      <c r="AQ40" s="6"/>
      <c r="AR40" s="6"/>
      <c r="AS40" s="6"/>
      <c r="AT40" s="6"/>
      <c r="AU40" s="6"/>
      <c r="AV40" s="6"/>
      <c r="AW40" s="6"/>
    </row>
    <row r="41" spans="1:49" ht="12.75" customHeight="1">
      <c r="A41" s="5" t="s">
        <v>39</v>
      </c>
      <c r="B41" s="5">
        <f t="shared" si="5"/>
        <v>3</v>
      </c>
      <c r="C41" s="24"/>
      <c r="D41" s="24"/>
      <c r="E41" s="24"/>
      <c r="F41" s="24"/>
      <c r="G41" s="24"/>
      <c r="H41" s="24"/>
      <c r="I41" s="24"/>
      <c r="J41" s="24"/>
      <c r="K41" s="24">
        <v>3</v>
      </c>
      <c r="L41" s="24"/>
      <c r="M41" s="5"/>
      <c r="N41" s="24"/>
      <c r="O41" s="5"/>
      <c r="P41" s="5"/>
      <c r="Q41" s="5"/>
      <c r="R41" s="5"/>
      <c r="S41" s="5"/>
      <c r="T41" s="5"/>
      <c r="U41" s="5"/>
      <c r="V41" s="5"/>
      <c r="W41" s="24"/>
      <c r="X41" s="24"/>
      <c r="Y41" s="5"/>
      <c r="Z41" s="5"/>
      <c r="AA41" s="24"/>
      <c r="AB41" s="5"/>
      <c r="AC41" s="5"/>
      <c r="AD41" s="5"/>
      <c r="AE41" s="5"/>
      <c r="AF41" s="24"/>
      <c r="AG41" s="5"/>
      <c r="AH41" s="5"/>
      <c r="AI41" s="24"/>
      <c r="AJ41" s="24"/>
      <c r="AK41" s="5"/>
      <c r="AL41" s="5"/>
      <c r="AM41" s="5"/>
      <c r="AN41" s="5"/>
      <c r="AO41" s="6"/>
      <c r="AP41" s="6"/>
      <c r="AQ41" s="6"/>
      <c r="AR41" s="6"/>
      <c r="AS41" s="6"/>
      <c r="AT41" s="6"/>
      <c r="AU41" s="6"/>
      <c r="AV41" s="6"/>
      <c r="AW41" s="6"/>
    </row>
    <row r="42" spans="1:49" ht="12.75" customHeight="1">
      <c r="A42" s="5" t="s">
        <v>40</v>
      </c>
      <c r="B42" s="5">
        <f t="shared" si="5"/>
        <v>0</v>
      </c>
      <c r="C42" s="24"/>
      <c r="D42" s="24"/>
      <c r="E42" s="24"/>
      <c r="F42" s="24"/>
      <c r="G42" s="24"/>
      <c r="H42" s="24"/>
      <c r="I42" s="24"/>
      <c r="J42" s="24"/>
      <c r="K42" s="24"/>
      <c r="L42" s="24"/>
      <c r="M42" s="5"/>
      <c r="N42" s="24"/>
      <c r="O42" s="5"/>
      <c r="P42" s="5"/>
      <c r="Q42" s="5"/>
      <c r="R42" s="5"/>
      <c r="S42" s="5"/>
      <c r="T42" s="5"/>
      <c r="U42" s="5"/>
      <c r="V42" s="5"/>
      <c r="W42" s="24"/>
      <c r="X42" s="24"/>
      <c r="Y42" s="5"/>
      <c r="Z42" s="5"/>
      <c r="AA42" s="24"/>
      <c r="AB42" s="5"/>
      <c r="AC42" s="5"/>
      <c r="AD42" s="5"/>
      <c r="AE42" s="5"/>
      <c r="AF42" s="24"/>
      <c r="AG42" s="5"/>
      <c r="AH42" s="5"/>
      <c r="AI42" s="24"/>
      <c r="AJ42" s="24"/>
      <c r="AK42" s="5"/>
      <c r="AL42" s="5"/>
      <c r="AM42" s="5"/>
      <c r="AN42" s="5"/>
      <c r="AO42" s="6"/>
      <c r="AP42" s="6"/>
      <c r="AQ42" s="6"/>
      <c r="AR42" s="6"/>
      <c r="AS42" s="6"/>
      <c r="AT42" s="6"/>
      <c r="AU42" s="6"/>
      <c r="AV42" s="6"/>
      <c r="AW42" s="6"/>
    </row>
    <row r="43" spans="1:49" ht="12.75" customHeight="1">
      <c r="A43" s="5" t="s">
        <v>41</v>
      </c>
      <c r="B43" s="5"/>
      <c r="C43" s="24"/>
      <c r="D43" s="24"/>
      <c r="E43" s="24"/>
      <c r="F43" s="24"/>
      <c r="G43" s="24"/>
      <c r="H43" s="24"/>
      <c r="I43" s="24"/>
      <c r="J43" s="24"/>
      <c r="K43" s="24"/>
      <c r="L43" s="24"/>
      <c r="M43" s="5"/>
      <c r="N43" s="24"/>
      <c r="O43" s="5"/>
      <c r="P43" s="5"/>
      <c r="Q43" s="5"/>
      <c r="R43" s="5"/>
      <c r="S43" s="5"/>
      <c r="T43" s="5"/>
      <c r="U43" s="5"/>
      <c r="V43" s="5"/>
      <c r="W43" s="24"/>
      <c r="X43" s="24"/>
      <c r="Y43" s="5"/>
      <c r="Z43" s="5"/>
      <c r="AA43" s="24"/>
      <c r="AB43" s="5"/>
      <c r="AC43" s="5"/>
      <c r="AD43" s="5"/>
      <c r="AE43" s="5"/>
      <c r="AF43" s="24"/>
      <c r="AG43" s="5"/>
      <c r="AH43" s="5"/>
      <c r="AI43" s="24"/>
      <c r="AJ43" s="24"/>
      <c r="AK43" s="5"/>
      <c r="AL43" s="5"/>
      <c r="AM43" s="5"/>
      <c r="AN43" s="5"/>
      <c r="AO43" s="6"/>
      <c r="AP43" s="6"/>
      <c r="AQ43" s="6"/>
      <c r="AR43" s="6"/>
      <c r="AS43" s="6"/>
      <c r="AT43" s="6"/>
      <c r="AU43" s="6"/>
      <c r="AV43" s="6"/>
      <c r="AW43" s="6"/>
    </row>
    <row r="44" spans="1:49" ht="12.75" customHeight="1">
      <c r="A44" s="58" t="s">
        <v>42</v>
      </c>
      <c r="B44" s="5">
        <f>SUM(C44:AM44)</f>
        <v>4</v>
      </c>
      <c r="C44" s="24"/>
      <c r="D44" s="24">
        <v>1</v>
      </c>
      <c r="E44" s="24"/>
      <c r="F44" s="24">
        <v>1</v>
      </c>
      <c r="G44" s="24"/>
      <c r="H44" s="24">
        <v>1</v>
      </c>
      <c r="I44" s="24"/>
      <c r="J44" s="24"/>
      <c r="K44" s="24"/>
      <c r="L44" s="24"/>
      <c r="M44" s="5"/>
      <c r="N44" s="24"/>
      <c r="O44" s="5"/>
      <c r="P44" s="5"/>
      <c r="Q44" s="5"/>
      <c r="R44" s="5"/>
      <c r="S44" s="5"/>
      <c r="T44" s="5"/>
      <c r="U44" s="5"/>
      <c r="V44" s="5"/>
      <c r="W44" s="24">
        <v>1</v>
      </c>
      <c r="X44" s="24"/>
      <c r="Y44" s="5"/>
      <c r="Z44" s="5"/>
      <c r="AA44" s="24"/>
      <c r="AB44" s="5"/>
      <c r="AC44" s="5"/>
      <c r="AD44" s="5"/>
      <c r="AE44" s="5"/>
      <c r="AF44" s="24"/>
      <c r="AG44" s="5"/>
      <c r="AH44" s="5"/>
      <c r="AI44" s="24"/>
      <c r="AJ44" s="24"/>
      <c r="AK44" s="5"/>
      <c r="AL44" s="5"/>
      <c r="AM44" s="5"/>
      <c r="AN44" s="5"/>
      <c r="AO44" s="6"/>
      <c r="AP44" s="6"/>
      <c r="AQ44" s="6"/>
      <c r="AR44" s="6"/>
      <c r="AS44" s="6"/>
      <c r="AT44" s="6"/>
      <c r="AU44" s="6"/>
      <c r="AV44" s="6"/>
      <c r="AW44" s="6"/>
    </row>
    <row r="45" spans="1:49" ht="12.75" customHeight="1">
      <c r="A45" s="5"/>
      <c r="B45" s="5"/>
      <c r="C45" s="24"/>
      <c r="D45" s="24"/>
      <c r="E45" s="24"/>
      <c r="F45" s="24"/>
      <c r="G45" s="24"/>
      <c r="H45" s="24"/>
      <c r="I45" s="24"/>
      <c r="J45" s="24"/>
      <c r="K45" s="24"/>
      <c r="L45" s="24"/>
      <c r="M45" s="5"/>
      <c r="N45" s="24"/>
      <c r="O45" s="5"/>
      <c r="P45" s="5"/>
      <c r="Q45" s="5"/>
      <c r="R45" s="5"/>
      <c r="S45" s="5"/>
      <c r="T45" s="5"/>
      <c r="U45" s="5"/>
      <c r="V45" s="5"/>
      <c r="W45" s="24"/>
      <c r="X45" s="24"/>
      <c r="Y45" s="5"/>
      <c r="Z45" s="5"/>
      <c r="AA45" s="24"/>
      <c r="AB45" s="5"/>
      <c r="AC45" s="5"/>
      <c r="AD45" s="5"/>
      <c r="AE45" s="5"/>
      <c r="AF45" s="24"/>
      <c r="AG45" s="5"/>
      <c r="AH45" s="5"/>
      <c r="AI45" s="24"/>
      <c r="AJ45" s="24"/>
      <c r="AK45" s="5"/>
      <c r="AL45" s="5"/>
      <c r="AM45" s="5"/>
      <c r="AN45" s="5"/>
      <c r="AO45" s="6"/>
      <c r="AP45" s="6"/>
      <c r="AQ45" s="6"/>
      <c r="AR45" s="6"/>
      <c r="AS45" s="6"/>
      <c r="AT45" s="6"/>
      <c r="AU45" s="6"/>
      <c r="AV45" s="6"/>
      <c r="AW45" s="6"/>
    </row>
    <row r="46" spans="1:49" ht="12.75" customHeight="1">
      <c r="A46" s="5" t="s">
        <v>43</v>
      </c>
      <c r="B46" s="5">
        <f t="shared" ref="B46:B55" si="6">SUM(C46:AM46)</f>
        <v>1</v>
      </c>
      <c r="C46" s="24">
        <v>1</v>
      </c>
      <c r="D46" s="24"/>
      <c r="E46" s="24"/>
      <c r="F46" s="24"/>
      <c r="G46" s="24"/>
      <c r="H46" s="24"/>
      <c r="I46" s="24"/>
      <c r="J46" s="24"/>
      <c r="K46" s="24"/>
      <c r="L46" s="24"/>
      <c r="M46" s="5"/>
      <c r="N46" s="24"/>
      <c r="O46" s="5"/>
      <c r="P46" s="5"/>
      <c r="Q46" s="5"/>
      <c r="R46" s="5"/>
      <c r="S46" s="5"/>
      <c r="T46" s="5"/>
      <c r="U46" s="5"/>
      <c r="V46" s="5"/>
      <c r="W46" s="24"/>
      <c r="X46" s="24"/>
      <c r="Y46" s="5"/>
      <c r="Z46" s="5"/>
      <c r="AA46" s="24"/>
      <c r="AB46" s="5"/>
      <c r="AC46" s="5"/>
      <c r="AD46" s="5"/>
      <c r="AE46" s="5"/>
      <c r="AF46" s="24"/>
      <c r="AG46" s="5"/>
      <c r="AH46" s="5"/>
      <c r="AI46" s="24"/>
      <c r="AJ46" s="24"/>
      <c r="AK46" s="5"/>
      <c r="AL46" s="5"/>
      <c r="AM46" s="5"/>
      <c r="AN46" s="5"/>
      <c r="AO46" s="6"/>
      <c r="AP46" s="6"/>
      <c r="AQ46" s="6"/>
      <c r="AR46" s="6"/>
      <c r="AS46" s="6"/>
      <c r="AT46" s="6"/>
      <c r="AU46" s="6"/>
      <c r="AV46" s="6"/>
      <c r="AW46" s="6"/>
    </row>
    <row r="47" spans="1:49" ht="12.75" customHeight="1">
      <c r="A47" s="5" t="s">
        <v>44</v>
      </c>
      <c r="B47" s="5">
        <f t="shared" si="6"/>
        <v>5</v>
      </c>
      <c r="C47" s="24"/>
      <c r="D47" s="24"/>
      <c r="E47" s="24"/>
      <c r="F47" s="24">
        <v>2</v>
      </c>
      <c r="G47" s="24"/>
      <c r="H47" s="24"/>
      <c r="I47" s="24"/>
      <c r="J47" s="24"/>
      <c r="K47" s="24">
        <v>3</v>
      </c>
      <c r="L47" s="24"/>
      <c r="M47" s="5"/>
      <c r="N47" s="24"/>
      <c r="O47" s="5"/>
      <c r="P47" s="5"/>
      <c r="Q47" s="5"/>
      <c r="R47" s="5"/>
      <c r="S47" s="5"/>
      <c r="T47" s="5"/>
      <c r="U47" s="5"/>
      <c r="V47" s="5"/>
      <c r="W47" s="24"/>
      <c r="X47" s="24"/>
      <c r="Y47" s="5"/>
      <c r="Z47" s="5"/>
      <c r="AA47" s="24"/>
      <c r="AB47" s="5"/>
      <c r="AC47" s="5"/>
      <c r="AD47" s="5"/>
      <c r="AE47" s="5"/>
      <c r="AF47" s="24"/>
      <c r="AG47" s="5"/>
      <c r="AH47" s="5"/>
      <c r="AI47" s="24"/>
      <c r="AJ47" s="24"/>
      <c r="AK47" s="5"/>
      <c r="AL47" s="5"/>
      <c r="AM47" s="5"/>
      <c r="AN47" s="5"/>
      <c r="AO47" s="6"/>
      <c r="AP47" s="6"/>
      <c r="AQ47" s="6"/>
      <c r="AR47" s="6"/>
      <c r="AS47" s="6"/>
      <c r="AT47" s="6"/>
      <c r="AU47" s="6"/>
      <c r="AV47" s="6"/>
      <c r="AW47" s="6"/>
    </row>
    <row r="48" spans="1:49" ht="12.75" customHeight="1">
      <c r="A48" s="5" t="s">
        <v>45</v>
      </c>
      <c r="B48" s="5">
        <f t="shared" si="6"/>
        <v>0</v>
      </c>
      <c r="C48" s="24"/>
      <c r="D48" s="24"/>
      <c r="E48" s="24"/>
      <c r="F48" s="24"/>
      <c r="G48" s="24"/>
      <c r="H48" s="24"/>
      <c r="I48" s="24"/>
      <c r="J48" s="24"/>
      <c r="K48" s="24"/>
      <c r="L48" s="24"/>
      <c r="M48" s="5"/>
      <c r="N48" s="24"/>
      <c r="O48" s="5"/>
      <c r="P48" s="5"/>
      <c r="Q48" s="5"/>
      <c r="R48" s="5"/>
      <c r="S48" s="5"/>
      <c r="T48" s="5"/>
      <c r="U48" s="5"/>
      <c r="V48" s="5"/>
      <c r="W48" s="24"/>
      <c r="X48" s="24"/>
      <c r="Y48" s="5"/>
      <c r="Z48" s="5"/>
      <c r="AA48" s="24"/>
      <c r="AB48" s="5"/>
      <c r="AC48" s="5"/>
      <c r="AD48" s="5"/>
      <c r="AE48" s="5"/>
      <c r="AF48" s="24"/>
      <c r="AG48" s="5"/>
      <c r="AH48" s="5"/>
      <c r="AI48" s="24"/>
      <c r="AJ48" s="24"/>
      <c r="AK48" s="5"/>
      <c r="AL48" s="5"/>
      <c r="AM48" s="5"/>
      <c r="AN48" s="5"/>
      <c r="AO48" s="6"/>
      <c r="AP48" s="6"/>
      <c r="AQ48" s="6"/>
      <c r="AR48" s="6"/>
      <c r="AS48" s="6"/>
      <c r="AT48" s="6"/>
      <c r="AU48" s="6"/>
      <c r="AV48" s="6"/>
      <c r="AW48" s="6"/>
    </row>
    <row r="49" spans="1:49" ht="12.75" customHeight="1">
      <c r="A49" s="58" t="s">
        <v>131</v>
      </c>
      <c r="B49" s="5">
        <f t="shared" si="6"/>
        <v>2</v>
      </c>
      <c r="C49" s="24"/>
      <c r="D49" s="24"/>
      <c r="E49" s="24"/>
      <c r="F49" s="24"/>
      <c r="G49" s="24"/>
      <c r="H49" s="24"/>
      <c r="I49" s="24"/>
      <c r="J49" s="24"/>
      <c r="K49" s="24">
        <v>2</v>
      </c>
      <c r="L49" s="24"/>
      <c r="M49" s="5"/>
      <c r="N49" s="24"/>
      <c r="O49" s="5"/>
      <c r="P49" s="5"/>
      <c r="Q49" s="5"/>
      <c r="R49" s="5"/>
      <c r="S49" s="5"/>
      <c r="T49" s="5"/>
      <c r="U49" s="5"/>
      <c r="V49" s="5"/>
      <c r="W49" s="24"/>
      <c r="X49" s="24"/>
      <c r="Y49" s="5"/>
      <c r="Z49" s="5"/>
      <c r="AA49" s="24"/>
      <c r="AB49" s="5"/>
      <c r="AC49" s="5"/>
      <c r="AD49" s="5"/>
      <c r="AE49" s="5"/>
      <c r="AF49" s="24"/>
      <c r="AG49" s="5"/>
      <c r="AH49" s="5"/>
      <c r="AI49" s="24"/>
      <c r="AJ49" s="24"/>
      <c r="AK49" s="5"/>
      <c r="AL49" s="5"/>
      <c r="AM49" s="5"/>
      <c r="AN49" s="5"/>
      <c r="AO49" s="6"/>
      <c r="AP49" s="6"/>
      <c r="AQ49" s="6"/>
      <c r="AR49" s="6"/>
      <c r="AS49" s="6"/>
      <c r="AT49" s="6"/>
      <c r="AU49" s="6"/>
      <c r="AV49" s="6"/>
      <c r="AW49" s="6"/>
    </row>
    <row r="50" spans="1:49" ht="12.75" customHeight="1">
      <c r="A50" s="5" t="s">
        <v>47</v>
      </c>
      <c r="B50" s="5">
        <f t="shared" si="6"/>
        <v>2</v>
      </c>
      <c r="C50" s="24"/>
      <c r="D50" s="24"/>
      <c r="E50" s="24"/>
      <c r="F50" s="24"/>
      <c r="G50" s="24"/>
      <c r="H50" s="24">
        <v>1</v>
      </c>
      <c r="I50" s="24"/>
      <c r="J50" s="24"/>
      <c r="K50" s="24"/>
      <c r="L50" s="24"/>
      <c r="M50" s="5"/>
      <c r="N50" s="24">
        <v>1</v>
      </c>
      <c r="O50" s="5"/>
      <c r="P50" s="5"/>
      <c r="Q50" s="5"/>
      <c r="R50" s="5"/>
      <c r="S50" s="5"/>
      <c r="T50" s="5"/>
      <c r="U50" s="5"/>
      <c r="V50" s="5"/>
      <c r="W50" s="24"/>
      <c r="X50" s="24"/>
      <c r="Y50" s="5"/>
      <c r="Z50" s="5"/>
      <c r="AA50" s="24"/>
      <c r="AB50" s="5"/>
      <c r="AC50" s="5"/>
      <c r="AD50" s="5"/>
      <c r="AE50" s="5"/>
      <c r="AF50" s="24"/>
      <c r="AG50" s="5"/>
      <c r="AH50" s="5"/>
      <c r="AI50" s="24"/>
      <c r="AJ50" s="24"/>
      <c r="AK50" s="5"/>
      <c r="AL50" s="5"/>
      <c r="AM50" s="5"/>
      <c r="AN50" s="5"/>
      <c r="AO50" s="6"/>
      <c r="AP50" s="6"/>
      <c r="AQ50" s="6"/>
      <c r="AR50" s="6"/>
      <c r="AS50" s="6"/>
      <c r="AT50" s="6"/>
      <c r="AU50" s="6"/>
      <c r="AV50" s="6"/>
      <c r="AW50" s="6"/>
    </row>
    <row r="51" spans="1:49" ht="12.75" customHeight="1">
      <c r="A51" s="5" t="s">
        <v>48</v>
      </c>
      <c r="B51" s="5">
        <f t="shared" si="6"/>
        <v>0</v>
      </c>
      <c r="C51" s="24"/>
      <c r="D51" s="24"/>
      <c r="E51" s="24"/>
      <c r="F51" s="24"/>
      <c r="G51" s="24"/>
      <c r="H51" s="24"/>
      <c r="I51" s="24"/>
      <c r="J51" s="24"/>
      <c r="K51" s="24"/>
      <c r="L51" s="24"/>
      <c r="M51" s="5"/>
      <c r="N51" s="24"/>
      <c r="O51" s="5"/>
      <c r="P51" s="5"/>
      <c r="Q51" s="5"/>
      <c r="R51" s="5"/>
      <c r="S51" s="5"/>
      <c r="T51" s="5"/>
      <c r="U51" s="5"/>
      <c r="V51" s="5"/>
      <c r="W51" s="24"/>
      <c r="X51" s="24"/>
      <c r="Y51" s="5"/>
      <c r="Z51" s="5"/>
      <c r="AA51" s="24"/>
      <c r="AB51" s="5"/>
      <c r="AC51" s="5"/>
      <c r="AD51" s="5"/>
      <c r="AE51" s="5"/>
      <c r="AF51" s="24"/>
      <c r="AG51" s="5"/>
      <c r="AH51" s="5"/>
      <c r="AI51" s="24"/>
      <c r="AJ51" s="24"/>
      <c r="AK51" s="5"/>
      <c r="AL51" s="5"/>
      <c r="AM51" s="5"/>
      <c r="AN51" s="5"/>
      <c r="AO51" s="6"/>
      <c r="AP51" s="6"/>
      <c r="AQ51" s="6"/>
      <c r="AR51" s="6"/>
      <c r="AS51" s="6"/>
      <c r="AT51" s="6"/>
      <c r="AU51" s="6"/>
      <c r="AV51" s="6"/>
      <c r="AW51" s="6"/>
    </row>
    <row r="52" spans="1:49" ht="12.75" customHeight="1">
      <c r="A52" s="5" t="s">
        <v>49</v>
      </c>
      <c r="B52" s="5">
        <f t="shared" si="6"/>
        <v>0</v>
      </c>
      <c r="C52" s="24"/>
      <c r="D52" s="24"/>
      <c r="E52" s="24"/>
      <c r="F52" s="24"/>
      <c r="G52" s="24"/>
      <c r="H52" s="24"/>
      <c r="I52" s="24"/>
      <c r="J52" s="24"/>
      <c r="K52" s="24"/>
      <c r="L52" s="24"/>
      <c r="M52" s="5"/>
      <c r="N52" s="24"/>
      <c r="O52" s="5"/>
      <c r="P52" s="5"/>
      <c r="Q52" s="5"/>
      <c r="R52" s="5"/>
      <c r="S52" s="5"/>
      <c r="T52" s="5"/>
      <c r="U52" s="5"/>
      <c r="V52" s="5"/>
      <c r="W52" s="24"/>
      <c r="X52" s="24"/>
      <c r="Y52" s="5"/>
      <c r="Z52" s="5"/>
      <c r="AA52" s="24"/>
      <c r="AB52" s="5"/>
      <c r="AC52" s="5"/>
      <c r="AD52" s="5"/>
      <c r="AE52" s="5"/>
      <c r="AF52" s="24"/>
      <c r="AG52" s="5"/>
      <c r="AH52" s="5"/>
      <c r="AI52" s="24"/>
      <c r="AJ52" s="24"/>
      <c r="AK52" s="5"/>
      <c r="AL52" s="5"/>
      <c r="AM52" s="5"/>
      <c r="AN52" s="5"/>
      <c r="AO52" s="6"/>
      <c r="AP52" s="6"/>
      <c r="AQ52" s="6"/>
      <c r="AR52" s="6"/>
      <c r="AS52" s="6"/>
      <c r="AT52" s="6"/>
      <c r="AU52" s="6"/>
      <c r="AV52" s="6"/>
      <c r="AW52" s="6"/>
    </row>
    <row r="53" spans="1:49" ht="12.75" customHeight="1">
      <c r="A53" s="5" t="s">
        <v>50</v>
      </c>
      <c r="B53" s="5">
        <f t="shared" si="6"/>
        <v>1</v>
      </c>
      <c r="C53" s="24"/>
      <c r="D53" s="24"/>
      <c r="E53" s="24"/>
      <c r="F53" s="24"/>
      <c r="G53" s="24"/>
      <c r="H53" s="24"/>
      <c r="I53" s="24"/>
      <c r="J53" s="24"/>
      <c r="K53" s="24"/>
      <c r="L53" s="24"/>
      <c r="M53" s="5"/>
      <c r="N53" s="24">
        <v>1</v>
      </c>
      <c r="O53" s="5"/>
      <c r="P53" s="5"/>
      <c r="Q53" s="5"/>
      <c r="R53" s="5"/>
      <c r="S53" s="5"/>
      <c r="T53" s="5"/>
      <c r="U53" s="5"/>
      <c r="V53" s="5"/>
      <c r="W53" s="24"/>
      <c r="X53" s="24"/>
      <c r="Y53" s="5"/>
      <c r="Z53" s="5"/>
      <c r="AA53" s="24"/>
      <c r="AB53" s="5"/>
      <c r="AC53" s="5"/>
      <c r="AD53" s="5"/>
      <c r="AE53" s="5"/>
      <c r="AF53" s="24"/>
      <c r="AG53" s="5"/>
      <c r="AH53" s="5"/>
      <c r="AI53" s="24"/>
      <c r="AJ53" s="24"/>
      <c r="AK53" s="5"/>
      <c r="AL53" s="5"/>
      <c r="AM53" s="5"/>
      <c r="AN53" s="5"/>
      <c r="AO53" s="6"/>
      <c r="AP53" s="6"/>
      <c r="AQ53" s="6"/>
      <c r="AR53" s="6"/>
      <c r="AS53" s="6"/>
      <c r="AT53" s="6"/>
      <c r="AU53" s="6"/>
      <c r="AV53" s="6"/>
      <c r="AW53" s="6"/>
    </row>
    <row r="54" spans="1:49" ht="12.75" customHeight="1">
      <c r="A54" s="5" t="s">
        <v>51</v>
      </c>
      <c r="B54" s="5">
        <f t="shared" si="6"/>
        <v>5</v>
      </c>
      <c r="C54" s="24"/>
      <c r="D54" s="24"/>
      <c r="E54" s="24"/>
      <c r="F54" s="24"/>
      <c r="G54" s="24"/>
      <c r="H54" s="24"/>
      <c r="I54" s="24"/>
      <c r="J54" s="24"/>
      <c r="K54" s="24"/>
      <c r="L54" s="24">
        <v>1</v>
      </c>
      <c r="M54" s="5"/>
      <c r="N54" s="24"/>
      <c r="O54" s="5"/>
      <c r="P54" s="5"/>
      <c r="Q54" s="5"/>
      <c r="R54" s="5"/>
      <c r="S54" s="5"/>
      <c r="T54" s="5"/>
      <c r="U54" s="5"/>
      <c r="V54" s="5"/>
      <c r="W54" s="24"/>
      <c r="X54" s="24"/>
      <c r="Y54" s="5"/>
      <c r="Z54" s="5"/>
      <c r="AA54" s="24"/>
      <c r="AB54" s="5"/>
      <c r="AC54" s="5"/>
      <c r="AD54" s="5"/>
      <c r="AE54" s="5"/>
      <c r="AF54" s="24">
        <v>2</v>
      </c>
      <c r="AG54" s="5"/>
      <c r="AH54" s="5"/>
      <c r="AI54" s="24">
        <v>2</v>
      </c>
      <c r="AJ54" s="24"/>
      <c r="AK54" s="5"/>
      <c r="AL54" s="5"/>
      <c r="AM54" s="5"/>
      <c r="AN54" s="5"/>
      <c r="AO54" s="6"/>
      <c r="AP54" s="6"/>
      <c r="AQ54" s="6"/>
      <c r="AR54" s="6"/>
      <c r="AS54" s="6"/>
      <c r="AT54" s="6"/>
      <c r="AU54" s="6"/>
      <c r="AV54" s="6"/>
      <c r="AW54" s="6"/>
    </row>
    <row r="55" spans="1:49" ht="12.75" customHeight="1">
      <c r="A55" s="5" t="s">
        <v>52</v>
      </c>
      <c r="B55" s="5">
        <f t="shared" si="6"/>
        <v>0</v>
      </c>
      <c r="C55" s="24"/>
      <c r="D55" s="24"/>
      <c r="E55" s="24"/>
      <c r="F55" s="24"/>
      <c r="G55" s="24"/>
      <c r="H55" s="24"/>
      <c r="I55" s="24"/>
      <c r="J55" s="24"/>
      <c r="K55" s="24"/>
      <c r="L55" s="24"/>
      <c r="M55" s="5"/>
      <c r="N55" s="24"/>
      <c r="O55" s="5"/>
      <c r="P55" s="5"/>
      <c r="Q55" s="5"/>
      <c r="R55" s="5"/>
      <c r="S55" s="5"/>
      <c r="T55" s="5"/>
      <c r="U55" s="5"/>
      <c r="V55" s="5"/>
      <c r="W55" s="24"/>
      <c r="X55" s="24"/>
      <c r="Y55" s="5"/>
      <c r="Z55" s="5"/>
      <c r="AA55" s="24"/>
      <c r="AB55" s="5"/>
      <c r="AC55" s="5"/>
      <c r="AD55" s="5"/>
      <c r="AE55" s="5"/>
      <c r="AF55" s="24"/>
      <c r="AG55" s="5"/>
      <c r="AH55" s="5"/>
      <c r="AI55" s="24"/>
      <c r="AJ55" s="24"/>
      <c r="AK55" s="5"/>
      <c r="AL55" s="5"/>
      <c r="AM55" s="5"/>
      <c r="AN55" s="5"/>
      <c r="AO55" s="6"/>
      <c r="AP55" s="6"/>
      <c r="AQ55" s="6"/>
      <c r="AR55" s="6"/>
      <c r="AS55" s="6"/>
      <c r="AT55" s="6"/>
      <c r="AU55" s="6"/>
      <c r="AV55" s="6"/>
      <c r="AW55" s="6"/>
    </row>
    <row r="56" spans="1:49" ht="12.75" customHeight="1">
      <c r="A56" s="5"/>
      <c r="B56" s="5"/>
      <c r="C56" s="24"/>
      <c r="D56" s="24"/>
      <c r="E56" s="24"/>
      <c r="F56" s="24"/>
      <c r="G56" s="24"/>
      <c r="H56" s="24"/>
      <c r="I56" s="24"/>
      <c r="J56" s="24"/>
      <c r="K56" s="24"/>
      <c r="L56" s="24"/>
      <c r="M56" s="5"/>
      <c r="N56" s="24"/>
      <c r="O56" s="5"/>
      <c r="P56" s="5"/>
      <c r="Q56" s="5"/>
      <c r="R56" s="5"/>
      <c r="S56" s="5"/>
      <c r="T56" s="5"/>
      <c r="U56" s="5"/>
      <c r="V56" s="5"/>
      <c r="W56" s="24"/>
      <c r="X56" s="24"/>
      <c r="Y56" s="5"/>
      <c r="Z56" s="5"/>
      <c r="AA56" s="24"/>
      <c r="AB56" s="5"/>
      <c r="AC56" s="5"/>
      <c r="AD56" s="5"/>
      <c r="AE56" s="5"/>
      <c r="AF56" s="24"/>
      <c r="AG56" s="5"/>
      <c r="AH56" s="5"/>
      <c r="AI56" s="24"/>
      <c r="AJ56" s="24"/>
      <c r="AK56" s="5"/>
      <c r="AL56" s="5"/>
      <c r="AM56" s="5"/>
      <c r="AN56" s="5"/>
      <c r="AO56" s="6"/>
      <c r="AP56" s="6"/>
      <c r="AQ56" s="6"/>
      <c r="AR56" s="6"/>
      <c r="AS56" s="6"/>
      <c r="AT56" s="6"/>
      <c r="AU56" s="6"/>
      <c r="AV56" s="6"/>
      <c r="AW56" s="6"/>
    </row>
    <row r="57" spans="1:49" ht="12.75" customHeight="1">
      <c r="A57" s="5" t="s">
        <v>53</v>
      </c>
      <c r="B57" s="5">
        <f t="shared" ref="B57:B60" si="7">SUM(C57:AM57)</f>
        <v>1</v>
      </c>
      <c r="C57" s="24"/>
      <c r="D57" s="24"/>
      <c r="E57" s="24"/>
      <c r="F57" s="24"/>
      <c r="G57" s="24"/>
      <c r="H57" s="24"/>
      <c r="I57" s="24"/>
      <c r="J57" s="24"/>
      <c r="K57" s="24">
        <v>1</v>
      </c>
      <c r="L57" s="24"/>
      <c r="M57" s="5"/>
      <c r="N57" s="24"/>
      <c r="O57" s="5"/>
      <c r="P57" s="5"/>
      <c r="Q57" s="5"/>
      <c r="R57" s="5"/>
      <c r="S57" s="5"/>
      <c r="T57" s="5"/>
      <c r="U57" s="5"/>
      <c r="V57" s="5"/>
      <c r="W57" s="24"/>
      <c r="X57" s="24"/>
      <c r="Y57" s="5"/>
      <c r="Z57" s="5"/>
      <c r="AA57" s="24"/>
      <c r="AB57" s="5"/>
      <c r="AC57" s="5"/>
      <c r="AD57" s="5"/>
      <c r="AE57" s="5"/>
      <c r="AF57" s="24"/>
      <c r="AG57" s="5"/>
      <c r="AH57" s="5"/>
      <c r="AI57" s="24"/>
      <c r="AJ57" s="24"/>
      <c r="AK57" s="5"/>
      <c r="AL57" s="5"/>
      <c r="AM57" s="5"/>
      <c r="AN57" s="5"/>
      <c r="AO57" s="6"/>
      <c r="AP57" s="6"/>
      <c r="AQ57" s="6"/>
      <c r="AR57" s="6"/>
      <c r="AS57" s="6"/>
      <c r="AT57" s="6"/>
      <c r="AU57" s="6"/>
      <c r="AV57" s="6"/>
      <c r="AW57" s="6"/>
    </row>
    <row r="58" spans="1:49" ht="12.75" customHeight="1">
      <c r="A58" s="5" t="s">
        <v>54</v>
      </c>
      <c r="B58" s="5">
        <f t="shared" si="7"/>
        <v>2</v>
      </c>
      <c r="C58" s="24"/>
      <c r="D58" s="24"/>
      <c r="E58" s="24"/>
      <c r="F58" s="24"/>
      <c r="G58" s="24"/>
      <c r="H58" s="24"/>
      <c r="I58" s="24"/>
      <c r="J58" s="24">
        <v>2</v>
      </c>
      <c r="K58" s="24"/>
      <c r="L58" s="24"/>
      <c r="M58" s="5"/>
      <c r="N58" s="24"/>
      <c r="O58" s="5"/>
      <c r="P58" s="5"/>
      <c r="Q58" s="5"/>
      <c r="R58" s="5"/>
      <c r="S58" s="5"/>
      <c r="T58" s="5"/>
      <c r="U58" s="5"/>
      <c r="V58" s="5"/>
      <c r="W58" s="24"/>
      <c r="X58" s="24"/>
      <c r="Y58" s="5"/>
      <c r="Z58" s="5"/>
      <c r="AA58" s="24"/>
      <c r="AB58" s="5"/>
      <c r="AC58" s="5"/>
      <c r="AD58" s="5"/>
      <c r="AE58" s="5"/>
      <c r="AF58" s="24"/>
      <c r="AG58" s="5"/>
      <c r="AH58" s="5"/>
      <c r="AI58" s="24"/>
      <c r="AJ58" s="24"/>
      <c r="AK58" s="5"/>
      <c r="AL58" s="5"/>
      <c r="AM58" s="5"/>
      <c r="AN58" s="5"/>
      <c r="AO58" s="6"/>
      <c r="AP58" s="6"/>
      <c r="AQ58" s="6"/>
      <c r="AR58" s="6"/>
      <c r="AS58" s="6"/>
      <c r="AT58" s="6"/>
      <c r="AU58" s="6"/>
      <c r="AV58" s="6"/>
      <c r="AW58" s="6"/>
    </row>
    <row r="59" spans="1:49" ht="12.75" customHeight="1">
      <c r="A59" s="5" t="s">
        <v>55</v>
      </c>
      <c r="B59" s="5">
        <f t="shared" si="7"/>
        <v>0</v>
      </c>
      <c r="C59" s="24"/>
      <c r="D59" s="24"/>
      <c r="E59" s="24"/>
      <c r="F59" s="24"/>
      <c r="G59" s="24"/>
      <c r="H59" s="24"/>
      <c r="I59" s="24"/>
      <c r="J59" s="24"/>
      <c r="K59" s="24"/>
      <c r="L59" s="24"/>
      <c r="M59" s="5"/>
      <c r="N59" s="24"/>
      <c r="O59" s="5"/>
      <c r="P59" s="5"/>
      <c r="Q59" s="5"/>
      <c r="R59" s="5"/>
      <c r="S59" s="5"/>
      <c r="T59" s="5"/>
      <c r="U59" s="5"/>
      <c r="V59" s="5"/>
      <c r="W59" s="24"/>
      <c r="X59" s="24"/>
      <c r="Y59" s="5"/>
      <c r="Z59" s="5"/>
      <c r="AA59" s="24"/>
      <c r="AB59" s="5"/>
      <c r="AC59" s="5"/>
      <c r="AD59" s="5"/>
      <c r="AE59" s="5"/>
      <c r="AF59" s="24"/>
      <c r="AG59" s="5"/>
      <c r="AH59" s="5"/>
      <c r="AI59" s="24"/>
      <c r="AJ59" s="24"/>
      <c r="AK59" s="5"/>
      <c r="AL59" s="5"/>
      <c r="AM59" s="5"/>
      <c r="AN59" s="5"/>
      <c r="AO59" s="6"/>
      <c r="AP59" s="6"/>
      <c r="AQ59" s="6"/>
      <c r="AR59" s="6"/>
      <c r="AS59" s="6"/>
      <c r="AT59" s="6"/>
      <c r="AU59" s="6"/>
      <c r="AV59" s="6"/>
      <c r="AW59" s="6"/>
    </row>
    <row r="60" spans="1:49" ht="12.75" customHeight="1">
      <c r="A60" s="5" t="s">
        <v>56</v>
      </c>
      <c r="B60" s="5">
        <f t="shared" si="7"/>
        <v>0</v>
      </c>
      <c r="C60" s="24"/>
      <c r="D60" s="24"/>
      <c r="E60" s="24"/>
      <c r="F60" s="24"/>
      <c r="G60" s="24"/>
      <c r="H60" s="24"/>
      <c r="I60" s="24"/>
      <c r="J60" s="24"/>
      <c r="K60" s="24"/>
      <c r="L60" s="24"/>
      <c r="M60" s="5"/>
      <c r="N60" s="24"/>
      <c r="O60" s="5"/>
      <c r="P60" s="5"/>
      <c r="Q60" s="5"/>
      <c r="R60" s="5"/>
      <c r="S60" s="5"/>
      <c r="T60" s="5"/>
      <c r="U60" s="5"/>
      <c r="V60" s="5"/>
      <c r="W60" s="24"/>
      <c r="X60" s="24"/>
      <c r="Y60" s="5"/>
      <c r="Z60" s="5"/>
      <c r="AA60" s="24"/>
      <c r="AB60" s="5"/>
      <c r="AC60" s="5"/>
      <c r="AD60" s="5"/>
      <c r="AE60" s="5"/>
      <c r="AF60" s="24"/>
      <c r="AG60" s="5"/>
      <c r="AH60" s="5"/>
      <c r="AI60" s="24"/>
      <c r="AJ60" s="24"/>
      <c r="AK60" s="5"/>
      <c r="AL60" s="5"/>
      <c r="AM60" s="5"/>
      <c r="AN60" s="5"/>
      <c r="AO60" s="6"/>
      <c r="AP60" s="6"/>
      <c r="AQ60" s="6"/>
      <c r="AR60" s="6"/>
      <c r="AS60" s="6"/>
      <c r="AT60" s="6"/>
      <c r="AU60" s="6"/>
      <c r="AV60" s="6"/>
      <c r="AW60" s="6"/>
    </row>
    <row r="61" spans="1:49" ht="12.75" customHeight="1">
      <c r="A61" s="5"/>
      <c r="B61" s="5"/>
      <c r="C61" s="24"/>
      <c r="D61" s="24"/>
      <c r="E61" s="24"/>
      <c r="F61" s="24"/>
      <c r="G61" s="24"/>
      <c r="H61" s="24"/>
      <c r="I61" s="24"/>
      <c r="J61" s="24"/>
      <c r="K61" s="24"/>
      <c r="L61" s="24"/>
      <c r="M61" s="5"/>
      <c r="N61" s="24"/>
      <c r="O61" s="5"/>
      <c r="P61" s="5"/>
      <c r="Q61" s="5"/>
      <c r="R61" s="5"/>
      <c r="S61" s="5"/>
      <c r="T61" s="5"/>
      <c r="U61" s="5"/>
      <c r="V61" s="5"/>
      <c r="W61" s="24"/>
      <c r="X61" s="24"/>
      <c r="Y61" s="5"/>
      <c r="Z61" s="5"/>
      <c r="AA61" s="24"/>
      <c r="AB61" s="5"/>
      <c r="AC61" s="5"/>
      <c r="AD61" s="5"/>
      <c r="AE61" s="5"/>
      <c r="AF61" s="24"/>
      <c r="AG61" s="5"/>
      <c r="AH61" s="5"/>
      <c r="AI61" s="24"/>
      <c r="AJ61" s="24"/>
      <c r="AK61" s="5"/>
      <c r="AL61" s="5"/>
      <c r="AM61" s="5"/>
      <c r="AN61" s="5"/>
      <c r="AO61" s="6"/>
      <c r="AP61" s="6"/>
      <c r="AQ61" s="6"/>
      <c r="AR61" s="6"/>
      <c r="AS61" s="6"/>
      <c r="AT61" s="6"/>
      <c r="AU61" s="6"/>
      <c r="AV61" s="6"/>
      <c r="AW61" s="6"/>
    </row>
    <row r="62" spans="1:49" ht="12.75" customHeight="1">
      <c r="A62" s="5" t="s">
        <v>57</v>
      </c>
      <c r="B62" s="5">
        <f t="shared" ref="B62:B66" si="8">SUM(C62:AM62)</f>
        <v>20</v>
      </c>
      <c r="C62" s="24">
        <v>4</v>
      </c>
      <c r="D62" s="24"/>
      <c r="E62" s="24"/>
      <c r="F62" s="24"/>
      <c r="G62" s="24"/>
      <c r="H62" s="24"/>
      <c r="I62" s="24"/>
      <c r="J62" s="24"/>
      <c r="K62" s="24">
        <v>1</v>
      </c>
      <c r="L62" s="24"/>
      <c r="M62" s="5"/>
      <c r="N62" s="24">
        <v>3</v>
      </c>
      <c r="O62" s="5"/>
      <c r="P62" s="5"/>
      <c r="Q62" s="5"/>
      <c r="R62" s="5"/>
      <c r="S62" s="5"/>
      <c r="T62" s="5"/>
      <c r="U62" s="5"/>
      <c r="V62" s="5"/>
      <c r="W62" s="24"/>
      <c r="X62" s="24"/>
      <c r="Y62" s="5"/>
      <c r="Z62" s="5"/>
      <c r="AA62" s="24"/>
      <c r="AB62" s="5"/>
      <c r="AC62" s="5"/>
      <c r="AD62" s="5"/>
      <c r="AE62" s="5"/>
      <c r="AF62" s="24">
        <v>12</v>
      </c>
      <c r="AG62" s="5"/>
      <c r="AH62" s="5"/>
      <c r="AI62" s="24"/>
      <c r="AJ62" s="24"/>
      <c r="AK62" s="5"/>
      <c r="AL62" s="5"/>
      <c r="AM62" s="5"/>
      <c r="AN62" s="5"/>
      <c r="AO62" s="6"/>
      <c r="AP62" s="6"/>
      <c r="AQ62" s="6"/>
      <c r="AR62" s="6"/>
      <c r="AS62" s="6"/>
      <c r="AT62" s="6"/>
      <c r="AU62" s="6"/>
      <c r="AV62" s="6"/>
      <c r="AW62" s="6"/>
    </row>
    <row r="63" spans="1:49" ht="12.75" customHeight="1">
      <c r="A63" s="5" t="s">
        <v>58</v>
      </c>
      <c r="B63" s="5">
        <f t="shared" si="8"/>
        <v>1</v>
      </c>
      <c r="C63" s="24"/>
      <c r="D63" s="24"/>
      <c r="E63" s="24"/>
      <c r="F63" s="24"/>
      <c r="G63" s="24">
        <v>1</v>
      </c>
      <c r="H63" s="24"/>
      <c r="I63" s="24"/>
      <c r="J63" s="24"/>
      <c r="K63" s="24"/>
      <c r="L63" s="24"/>
      <c r="M63" s="5"/>
      <c r="N63" s="24"/>
      <c r="O63" s="5"/>
      <c r="P63" s="5"/>
      <c r="Q63" s="5"/>
      <c r="R63" s="5"/>
      <c r="S63" s="5"/>
      <c r="T63" s="5"/>
      <c r="U63" s="5"/>
      <c r="V63" s="5"/>
      <c r="W63" s="24"/>
      <c r="X63" s="24"/>
      <c r="Y63" s="5"/>
      <c r="Z63" s="5"/>
      <c r="AA63" s="24"/>
      <c r="AB63" s="5"/>
      <c r="AC63" s="5"/>
      <c r="AD63" s="5"/>
      <c r="AE63" s="5"/>
      <c r="AF63" s="24"/>
      <c r="AG63" s="5"/>
      <c r="AH63" s="5"/>
      <c r="AI63" s="24"/>
      <c r="AJ63" s="24"/>
      <c r="AK63" s="5"/>
      <c r="AL63" s="5"/>
      <c r="AM63" s="5"/>
      <c r="AN63" s="5"/>
      <c r="AO63" s="6"/>
      <c r="AP63" s="6"/>
      <c r="AQ63" s="6"/>
      <c r="AR63" s="6"/>
      <c r="AS63" s="6"/>
      <c r="AT63" s="6"/>
      <c r="AU63" s="6"/>
      <c r="AV63" s="6"/>
      <c r="AW63" s="6"/>
    </row>
    <row r="64" spans="1:49" ht="12.75" customHeight="1">
      <c r="A64" s="5" t="s">
        <v>59</v>
      </c>
      <c r="B64" s="5">
        <f t="shared" si="8"/>
        <v>0</v>
      </c>
      <c r="C64" s="24"/>
      <c r="D64" s="24"/>
      <c r="E64" s="24"/>
      <c r="F64" s="24"/>
      <c r="G64" s="24"/>
      <c r="H64" s="24"/>
      <c r="I64" s="24"/>
      <c r="J64" s="24"/>
      <c r="K64" s="24"/>
      <c r="L64" s="24"/>
      <c r="M64" s="5"/>
      <c r="N64" s="24"/>
      <c r="O64" s="5"/>
      <c r="P64" s="5"/>
      <c r="Q64" s="5"/>
      <c r="R64" s="5"/>
      <c r="S64" s="5"/>
      <c r="T64" s="5"/>
      <c r="U64" s="5"/>
      <c r="V64" s="5"/>
      <c r="W64" s="24"/>
      <c r="X64" s="24"/>
      <c r="Y64" s="5"/>
      <c r="Z64" s="5"/>
      <c r="AA64" s="24"/>
      <c r="AB64" s="5"/>
      <c r="AC64" s="5"/>
      <c r="AD64" s="5"/>
      <c r="AE64" s="5"/>
      <c r="AF64" s="24"/>
      <c r="AG64" s="5"/>
      <c r="AH64" s="5"/>
      <c r="AI64" s="24"/>
      <c r="AJ64" s="24"/>
      <c r="AK64" s="5"/>
      <c r="AL64" s="5"/>
      <c r="AM64" s="5"/>
      <c r="AN64" s="5"/>
      <c r="AO64" s="6"/>
      <c r="AP64" s="6"/>
      <c r="AQ64" s="6"/>
      <c r="AR64" s="6"/>
      <c r="AS64" s="6"/>
      <c r="AT64" s="6"/>
      <c r="AU64" s="6"/>
      <c r="AV64" s="6"/>
      <c r="AW64" s="6"/>
    </row>
    <row r="65" spans="1:49" ht="12.75" customHeight="1">
      <c r="A65" s="5" t="s">
        <v>60</v>
      </c>
      <c r="B65" s="5">
        <f t="shared" si="8"/>
        <v>0</v>
      </c>
      <c r="C65" s="24"/>
      <c r="D65" s="24"/>
      <c r="E65" s="24"/>
      <c r="F65" s="24"/>
      <c r="G65" s="24"/>
      <c r="H65" s="24"/>
      <c r="I65" s="24"/>
      <c r="J65" s="24"/>
      <c r="K65" s="24"/>
      <c r="L65" s="24"/>
      <c r="M65" s="5"/>
      <c r="N65" s="24"/>
      <c r="O65" s="5"/>
      <c r="P65" s="5"/>
      <c r="Q65" s="5"/>
      <c r="R65" s="5"/>
      <c r="S65" s="5"/>
      <c r="T65" s="5"/>
      <c r="U65" s="5"/>
      <c r="V65" s="5"/>
      <c r="W65" s="24"/>
      <c r="X65" s="24"/>
      <c r="Y65" s="5"/>
      <c r="Z65" s="5"/>
      <c r="AA65" s="24"/>
      <c r="AB65" s="5"/>
      <c r="AC65" s="5"/>
      <c r="AD65" s="5"/>
      <c r="AE65" s="5"/>
      <c r="AF65" s="24"/>
      <c r="AG65" s="5"/>
      <c r="AH65" s="5"/>
      <c r="AI65" s="24"/>
      <c r="AJ65" s="24"/>
      <c r="AK65" s="5"/>
      <c r="AL65" s="5"/>
      <c r="AM65" s="5"/>
      <c r="AN65" s="5"/>
      <c r="AO65" s="6"/>
      <c r="AP65" s="6"/>
      <c r="AQ65" s="6"/>
      <c r="AR65" s="6"/>
      <c r="AS65" s="6"/>
      <c r="AT65" s="6"/>
      <c r="AU65" s="6"/>
      <c r="AV65" s="6"/>
      <c r="AW65" s="6"/>
    </row>
    <row r="66" spans="1:49" ht="12.75" customHeight="1">
      <c r="A66" s="5" t="s">
        <v>61</v>
      </c>
      <c r="B66" s="5">
        <f t="shared" si="8"/>
        <v>103</v>
      </c>
      <c r="C66" s="24"/>
      <c r="D66" s="24">
        <v>2</v>
      </c>
      <c r="E66" s="24">
        <v>1</v>
      </c>
      <c r="F66" s="24">
        <v>6</v>
      </c>
      <c r="G66" s="24"/>
      <c r="H66" s="24">
        <v>11</v>
      </c>
      <c r="I66" s="24"/>
      <c r="J66" s="24">
        <v>5</v>
      </c>
      <c r="K66" s="24">
        <v>17</v>
      </c>
      <c r="L66" s="24">
        <v>12</v>
      </c>
      <c r="M66" s="5"/>
      <c r="N66" s="24">
        <v>24</v>
      </c>
      <c r="O66" s="5"/>
      <c r="P66" s="5"/>
      <c r="Q66" s="5"/>
      <c r="R66" s="5"/>
      <c r="S66" s="5"/>
      <c r="T66" s="5"/>
      <c r="U66" s="5"/>
      <c r="V66" s="5"/>
      <c r="W66" s="24">
        <v>4</v>
      </c>
      <c r="X66" s="24"/>
      <c r="Y66" s="5"/>
      <c r="Z66" s="5"/>
      <c r="AA66" s="24"/>
      <c r="AB66" s="5"/>
      <c r="AC66" s="5"/>
      <c r="AD66" s="5"/>
      <c r="AE66" s="5"/>
      <c r="AF66" s="24">
        <v>12</v>
      </c>
      <c r="AG66" s="5"/>
      <c r="AH66" s="5"/>
      <c r="AI66" s="24">
        <v>6</v>
      </c>
      <c r="AJ66" s="24">
        <v>3</v>
      </c>
      <c r="AK66" s="5"/>
      <c r="AL66" s="5"/>
      <c r="AM66" s="5"/>
      <c r="AN66" s="5"/>
      <c r="AO66" s="6"/>
      <c r="AP66" s="6"/>
      <c r="AQ66" s="6"/>
      <c r="AR66" s="6"/>
      <c r="AS66" s="6"/>
      <c r="AT66" s="6"/>
      <c r="AU66" s="6"/>
      <c r="AV66" s="6"/>
      <c r="AW66" s="6"/>
    </row>
    <row r="67" spans="1:49" ht="12.75" customHeight="1">
      <c r="A67" s="5"/>
      <c r="B67" s="5"/>
      <c r="C67" s="24"/>
      <c r="D67" s="24"/>
      <c r="E67" s="24"/>
      <c r="F67" s="24"/>
      <c r="G67" s="24"/>
      <c r="H67" s="24"/>
      <c r="I67" s="24"/>
      <c r="J67" s="24"/>
      <c r="K67" s="24"/>
      <c r="L67" s="24"/>
      <c r="M67" s="5"/>
      <c r="N67" s="24"/>
      <c r="O67" s="5"/>
      <c r="P67" s="5"/>
      <c r="Q67" s="5"/>
      <c r="R67" s="5"/>
      <c r="S67" s="5"/>
      <c r="T67" s="5"/>
      <c r="U67" s="5"/>
      <c r="V67" s="5"/>
      <c r="W67" s="24"/>
      <c r="X67" s="24"/>
      <c r="Y67" s="5"/>
      <c r="Z67" s="5"/>
      <c r="AA67" s="24"/>
      <c r="AB67" s="5"/>
      <c r="AC67" s="5"/>
      <c r="AD67" s="5"/>
      <c r="AE67" s="5"/>
      <c r="AF67" s="24"/>
      <c r="AG67" s="5"/>
      <c r="AH67" s="5"/>
      <c r="AI67" s="24"/>
      <c r="AJ67" s="24"/>
      <c r="AK67" s="5"/>
      <c r="AL67" s="5"/>
      <c r="AM67" s="5"/>
      <c r="AN67" s="5"/>
      <c r="AO67" s="6"/>
      <c r="AP67" s="6"/>
      <c r="AQ67" s="6"/>
      <c r="AR67" s="6"/>
      <c r="AS67" s="6"/>
      <c r="AT67" s="6"/>
      <c r="AU67" s="6"/>
      <c r="AV67" s="6"/>
      <c r="AW67" s="6"/>
    </row>
    <row r="68" spans="1:49" ht="12.75" customHeight="1">
      <c r="A68" s="5" t="s">
        <v>62</v>
      </c>
      <c r="B68" s="5">
        <f>SUM(C68:AM68)</f>
        <v>86</v>
      </c>
      <c r="C68" s="24">
        <v>6</v>
      </c>
      <c r="D68" s="24">
        <v>3</v>
      </c>
      <c r="E68" s="24"/>
      <c r="F68" s="24">
        <v>9</v>
      </c>
      <c r="G68" s="24">
        <v>1</v>
      </c>
      <c r="H68" s="24">
        <v>3</v>
      </c>
      <c r="I68" s="24">
        <v>3</v>
      </c>
      <c r="J68" s="24">
        <v>3</v>
      </c>
      <c r="K68" s="24">
        <v>4</v>
      </c>
      <c r="L68" s="24">
        <v>11</v>
      </c>
      <c r="M68" s="5"/>
      <c r="N68" s="24">
        <v>25</v>
      </c>
      <c r="O68" s="5"/>
      <c r="P68" s="5"/>
      <c r="Q68" s="5"/>
      <c r="R68" s="5"/>
      <c r="S68" s="5"/>
      <c r="T68" s="5"/>
      <c r="U68" s="5"/>
      <c r="V68" s="5"/>
      <c r="W68" s="24">
        <v>5</v>
      </c>
      <c r="X68" s="24">
        <v>2</v>
      </c>
      <c r="Y68" s="5"/>
      <c r="Z68" s="5"/>
      <c r="AA68" s="24"/>
      <c r="AB68" s="5"/>
      <c r="AC68" s="5"/>
      <c r="AD68" s="5"/>
      <c r="AE68" s="5"/>
      <c r="AF68" s="24">
        <v>8</v>
      </c>
      <c r="AG68" s="5"/>
      <c r="AH68" s="5"/>
      <c r="AI68" s="24">
        <v>2</v>
      </c>
      <c r="AJ68" s="24">
        <v>1</v>
      </c>
      <c r="AK68" s="5"/>
      <c r="AL68" s="5"/>
      <c r="AM68" s="5"/>
      <c r="AN68" s="5"/>
      <c r="AO68" s="6"/>
      <c r="AP68" s="6"/>
      <c r="AQ68" s="6"/>
      <c r="AR68" s="6"/>
      <c r="AS68" s="6"/>
      <c r="AT68" s="6"/>
      <c r="AU68" s="6"/>
      <c r="AV68" s="6"/>
      <c r="AW68" s="6"/>
    </row>
    <row r="69" spans="1:49" ht="12.75" customHeight="1">
      <c r="A69" s="5"/>
      <c r="B69" s="5"/>
      <c r="C69" s="24"/>
      <c r="D69" s="24"/>
      <c r="E69" s="24"/>
      <c r="F69" s="24"/>
      <c r="G69" s="24"/>
      <c r="H69" s="24"/>
      <c r="I69" s="24"/>
      <c r="J69" s="24"/>
      <c r="K69" s="24"/>
      <c r="L69" s="24"/>
      <c r="M69" s="5"/>
      <c r="N69" s="24"/>
      <c r="O69" s="5"/>
      <c r="P69" s="5"/>
      <c r="Q69" s="5"/>
      <c r="R69" s="5"/>
      <c r="S69" s="5"/>
      <c r="T69" s="5"/>
      <c r="U69" s="5"/>
      <c r="V69" s="5"/>
      <c r="W69" s="24"/>
      <c r="X69" s="24"/>
      <c r="Y69" s="5"/>
      <c r="Z69" s="5"/>
      <c r="AA69" s="24"/>
      <c r="AB69" s="5"/>
      <c r="AC69" s="5"/>
      <c r="AD69" s="5"/>
      <c r="AE69" s="5"/>
      <c r="AF69" s="24"/>
      <c r="AG69" s="5"/>
      <c r="AH69" s="5"/>
      <c r="AI69" s="24"/>
      <c r="AJ69" s="24"/>
      <c r="AK69" s="5"/>
      <c r="AL69" s="5"/>
      <c r="AM69" s="5"/>
      <c r="AN69" s="5"/>
      <c r="AO69" s="6"/>
      <c r="AP69" s="6"/>
      <c r="AQ69" s="6"/>
      <c r="AR69" s="6"/>
      <c r="AS69" s="6"/>
      <c r="AT69" s="6"/>
      <c r="AU69" s="6"/>
      <c r="AV69" s="6"/>
      <c r="AW69" s="6"/>
    </row>
    <row r="70" spans="1:49" ht="12.75" customHeight="1">
      <c r="A70" s="5" t="s">
        <v>63</v>
      </c>
      <c r="B70" s="5">
        <f t="shared" ref="B70:B72" si="9">SUM(C70:AM70)</f>
        <v>2</v>
      </c>
      <c r="C70" s="24">
        <v>1</v>
      </c>
      <c r="D70" s="24"/>
      <c r="E70" s="24"/>
      <c r="F70" s="24"/>
      <c r="G70" s="24"/>
      <c r="H70" s="24"/>
      <c r="I70" s="24"/>
      <c r="J70" s="24"/>
      <c r="K70" s="24">
        <v>1</v>
      </c>
      <c r="L70" s="24"/>
      <c r="M70" s="5"/>
      <c r="N70" s="24"/>
      <c r="O70" s="5"/>
      <c r="P70" s="5"/>
      <c r="Q70" s="5"/>
      <c r="R70" s="5"/>
      <c r="S70" s="5"/>
      <c r="T70" s="5"/>
      <c r="U70" s="5"/>
      <c r="V70" s="5"/>
      <c r="W70" s="24"/>
      <c r="X70" s="24"/>
      <c r="Y70" s="5"/>
      <c r="Z70" s="5"/>
      <c r="AA70" s="24"/>
      <c r="AB70" s="5"/>
      <c r="AC70" s="5"/>
      <c r="AD70" s="5"/>
      <c r="AE70" s="5"/>
      <c r="AF70" s="24"/>
      <c r="AG70" s="5"/>
      <c r="AH70" s="5"/>
      <c r="AI70" s="24"/>
      <c r="AJ70" s="24"/>
      <c r="AK70" s="5"/>
      <c r="AL70" s="5"/>
      <c r="AM70" s="5"/>
      <c r="AN70" s="5"/>
      <c r="AO70" s="6"/>
      <c r="AP70" s="6"/>
      <c r="AQ70" s="6"/>
      <c r="AR70" s="6"/>
      <c r="AS70" s="6"/>
      <c r="AT70" s="6"/>
      <c r="AU70" s="6"/>
      <c r="AV70" s="6"/>
      <c r="AW70" s="6"/>
    </row>
    <row r="71" spans="1:49" ht="12.75" customHeight="1">
      <c r="A71" s="5" t="s">
        <v>64</v>
      </c>
      <c r="B71" s="5">
        <f t="shared" si="9"/>
        <v>0</v>
      </c>
      <c r="C71" s="24"/>
      <c r="D71" s="24"/>
      <c r="E71" s="24"/>
      <c r="F71" s="24"/>
      <c r="G71" s="24"/>
      <c r="H71" s="24"/>
      <c r="I71" s="24"/>
      <c r="J71" s="24"/>
      <c r="K71" s="24"/>
      <c r="L71" s="24"/>
      <c r="M71" s="5"/>
      <c r="N71" s="24"/>
      <c r="O71" s="5"/>
      <c r="P71" s="5"/>
      <c r="Q71" s="5"/>
      <c r="R71" s="5"/>
      <c r="S71" s="5"/>
      <c r="T71" s="5"/>
      <c r="U71" s="5"/>
      <c r="V71" s="5"/>
      <c r="W71" s="24"/>
      <c r="X71" s="24"/>
      <c r="Y71" s="5"/>
      <c r="Z71" s="5"/>
      <c r="AA71" s="24"/>
      <c r="AB71" s="5"/>
      <c r="AC71" s="5"/>
      <c r="AD71" s="5"/>
      <c r="AE71" s="5"/>
      <c r="AF71" s="24"/>
      <c r="AG71" s="5"/>
      <c r="AH71" s="5"/>
      <c r="AI71" s="24"/>
      <c r="AJ71" s="24"/>
      <c r="AK71" s="5"/>
      <c r="AL71" s="5"/>
      <c r="AM71" s="5"/>
      <c r="AN71" s="5"/>
      <c r="AO71" s="6"/>
      <c r="AP71" s="6"/>
      <c r="AQ71" s="6"/>
      <c r="AR71" s="6"/>
      <c r="AS71" s="6"/>
      <c r="AT71" s="6"/>
      <c r="AU71" s="6"/>
      <c r="AV71" s="6"/>
      <c r="AW71" s="6"/>
    </row>
    <row r="72" spans="1:49" ht="12.75" customHeight="1">
      <c r="A72" s="58" t="s">
        <v>135</v>
      </c>
      <c r="B72" s="5">
        <f t="shared" si="9"/>
        <v>0</v>
      </c>
      <c r="C72" s="24"/>
      <c r="D72" s="24"/>
      <c r="E72" s="24"/>
      <c r="F72" s="24"/>
      <c r="G72" s="24"/>
      <c r="H72" s="24"/>
      <c r="I72" s="24"/>
      <c r="J72" s="24"/>
      <c r="K72" s="24"/>
      <c r="L72" s="24"/>
      <c r="M72" s="5"/>
      <c r="N72" s="24"/>
      <c r="O72" s="5"/>
      <c r="P72" s="5"/>
      <c r="Q72" s="5"/>
      <c r="R72" s="5"/>
      <c r="S72" s="5"/>
      <c r="T72" s="5"/>
      <c r="U72" s="5"/>
      <c r="V72" s="5"/>
      <c r="W72" s="24"/>
      <c r="X72" s="24"/>
      <c r="Y72" s="5"/>
      <c r="Z72" s="5"/>
      <c r="AA72" s="24"/>
      <c r="AB72" s="5"/>
      <c r="AC72" s="5"/>
      <c r="AD72" s="5"/>
      <c r="AE72" s="5"/>
      <c r="AF72" s="24"/>
      <c r="AG72" s="5"/>
      <c r="AH72" s="5"/>
      <c r="AI72" s="24"/>
      <c r="AJ72" s="24"/>
      <c r="AK72" s="5"/>
      <c r="AL72" s="5"/>
      <c r="AM72" s="5"/>
      <c r="AN72" s="5"/>
      <c r="AO72" s="6"/>
      <c r="AP72" s="6"/>
      <c r="AQ72" s="6"/>
      <c r="AR72" s="6"/>
      <c r="AS72" s="6"/>
      <c r="AT72" s="6"/>
      <c r="AU72" s="6"/>
      <c r="AV72" s="6"/>
      <c r="AW72" s="6"/>
    </row>
    <row r="73" spans="1:49" ht="12.75" customHeight="1">
      <c r="A73" s="17"/>
      <c r="B73" s="5"/>
      <c r="C73" s="24"/>
      <c r="D73" s="24"/>
      <c r="E73" s="24"/>
      <c r="F73" s="24"/>
      <c r="G73" s="24"/>
      <c r="H73" s="24"/>
      <c r="I73" s="24"/>
      <c r="J73" s="24"/>
      <c r="K73" s="24"/>
      <c r="L73" s="24"/>
      <c r="M73" s="5"/>
      <c r="N73" s="24"/>
      <c r="O73" s="5"/>
      <c r="P73" s="5"/>
      <c r="Q73" s="5"/>
      <c r="R73" s="5"/>
      <c r="S73" s="5"/>
      <c r="T73" s="5"/>
      <c r="U73" s="5"/>
      <c r="V73" s="5"/>
      <c r="W73" s="24"/>
      <c r="X73" s="24"/>
      <c r="Y73" s="5"/>
      <c r="Z73" s="5"/>
      <c r="AA73" s="24"/>
      <c r="AB73" s="5"/>
      <c r="AC73" s="5"/>
      <c r="AD73" s="5"/>
      <c r="AE73" s="5"/>
      <c r="AF73" s="24"/>
      <c r="AG73" s="5"/>
      <c r="AH73" s="5"/>
      <c r="AI73" s="24"/>
      <c r="AJ73" s="24"/>
      <c r="AK73" s="5"/>
      <c r="AL73" s="5"/>
      <c r="AM73" s="5"/>
      <c r="AN73" s="5"/>
      <c r="AO73" s="6"/>
      <c r="AP73" s="6"/>
      <c r="AQ73" s="6"/>
      <c r="AR73" s="6"/>
      <c r="AS73" s="6"/>
      <c r="AT73" s="6"/>
      <c r="AU73" s="6"/>
      <c r="AV73" s="6"/>
      <c r="AW73" s="6"/>
    </row>
    <row r="74" spans="1:49" ht="12.75" customHeight="1">
      <c r="A74" s="5" t="s">
        <v>67</v>
      </c>
      <c r="B74" s="5">
        <f t="shared" ref="B74:B89" si="10">SUM(C74:AM74)</f>
        <v>0</v>
      </c>
      <c r="C74" s="24"/>
      <c r="D74" s="24"/>
      <c r="E74" s="24"/>
      <c r="F74" s="24"/>
      <c r="G74" s="24"/>
      <c r="H74" s="24"/>
      <c r="I74" s="24"/>
      <c r="J74" s="24"/>
      <c r="K74" s="24"/>
      <c r="L74" s="24"/>
      <c r="M74" s="5"/>
      <c r="N74" s="24"/>
      <c r="O74" s="5"/>
      <c r="P74" s="5"/>
      <c r="Q74" s="5"/>
      <c r="R74" s="5"/>
      <c r="S74" s="5"/>
      <c r="T74" s="5"/>
      <c r="U74" s="5"/>
      <c r="V74" s="5"/>
      <c r="W74" s="24"/>
      <c r="X74" s="24"/>
      <c r="Y74" s="5"/>
      <c r="Z74" s="5"/>
      <c r="AA74" s="24"/>
      <c r="AB74" s="5"/>
      <c r="AC74" s="5"/>
      <c r="AD74" s="5"/>
      <c r="AE74" s="5"/>
      <c r="AF74" s="24"/>
      <c r="AG74" s="5"/>
      <c r="AH74" s="5"/>
      <c r="AI74" s="24"/>
      <c r="AJ74" s="24"/>
      <c r="AK74" s="5"/>
      <c r="AL74" s="5"/>
      <c r="AM74" s="5"/>
      <c r="AN74" s="5"/>
      <c r="AO74" s="6"/>
      <c r="AP74" s="6"/>
      <c r="AQ74" s="6"/>
      <c r="AR74" s="6"/>
      <c r="AS74" s="6"/>
      <c r="AT74" s="6"/>
      <c r="AU74" s="6"/>
      <c r="AV74" s="6"/>
      <c r="AW74" s="6"/>
    </row>
    <row r="75" spans="1:49" ht="12.75" customHeight="1">
      <c r="A75" s="5" t="s">
        <v>68</v>
      </c>
      <c r="B75" s="5">
        <f t="shared" si="10"/>
        <v>0</v>
      </c>
      <c r="C75" s="24"/>
      <c r="D75" s="24"/>
      <c r="E75" s="24"/>
      <c r="F75" s="24"/>
      <c r="G75" s="24"/>
      <c r="H75" s="24"/>
      <c r="I75" s="24"/>
      <c r="J75" s="24"/>
      <c r="K75" s="24"/>
      <c r="L75" s="24"/>
      <c r="M75" s="5"/>
      <c r="N75" s="24"/>
      <c r="O75" s="5"/>
      <c r="P75" s="5"/>
      <c r="Q75" s="5"/>
      <c r="R75" s="5"/>
      <c r="S75" s="5"/>
      <c r="T75" s="5"/>
      <c r="U75" s="5"/>
      <c r="V75" s="5"/>
      <c r="W75" s="24"/>
      <c r="X75" s="24"/>
      <c r="Y75" s="5"/>
      <c r="Z75" s="5"/>
      <c r="AA75" s="24"/>
      <c r="AB75" s="5"/>
      <c r="AC75" s="5"/>
      <c r="AD75" s="5"/>
      <c r="AE75" s="5"/>
      <c r="AF75" s="24"/>
      <c r="AG75" s="5"/>
      <c r="AH75" s="5"/>
      <c r="AI75" s="24"/>
      <c r="AJ75" s="24"/>
      <c r="AK75" s="5"/>
      <c r="AL75" s="5"/>
      <c r="AM75" s="5"/>
      <c r="AN75" s="5"/>
      <c r="AO75" s="6"/>
      <c r="AP75" s="6"/>
      <c r="AQ75" s="6"/>
      <c r="AR75" s="6"/>
      <c r="AS75" s="6"/>
      <c r="AT75" s="6"/>
      <c r="AU75" s="6"/>
      <c r="AV75" s="6"/>
      <c r="AW75" s="6"/>
    </row>
    <row r="76" spans="1:49" ht="12.75" customHeight="1">
      <c r="A76" s="5" t="s">
        <v>69</v>
      </c>
      <c r="B76" s="5">
        <f t="shared" si="10"/>
        <v>0</v>
      </c>
      <c r="C76" s="24"/>
      <c r="D76" s="24"/>
      <c r="E76" s="24"/>
      <c r="F76" s="24"/>
      <c r="G76" s="24"/>
      <c r="H76" s="24"/>
      <c r="I76" s="24"/>
      <c r="J76" s="24"/>
      <c r="K76" s="24"/>
      <c r="L76" s="24"/>
      <c r="M76" s="5"/>
      <c r="N76" s="24"/>
      <c r="O76" s="5"/>
      <c r="P76" s="5"/>
      <c r="Q76" s="5"/>
      <c r="R76" s="5"/>
      <c r="S76" s="5"/>
      <c r="T76" s="5"/>
      <c r="U76" s="5"/>
      <c r="V76" s="5"/>
      <c r="W76" s="24"/>
      <c r="X76" s="24"/>
      <c r="Y76" s="5"/>
      <c r="Z76" s="5"/>
      <c r="AA76" s="24"/>
      <c r="AB76" s="5"/>
      <c r="AC76" s="5"/>
      <c r="AD76" s="5"/>
      <c r="AE76" s="5"/>
      <c r="AF76" s="24"/>
      <c r="AG76" s="5"/>
      <c r="AH76" s="5"/>
      <c r="AI76" s="24"/>
      <c r="AJ76" s="24"/>
      <c r="AK76" s="5"/>
      <c r="AL76" s="5"/>
      <c r="AM76" s="5"/>
      <c r="AN76" s="5"/>
      <c r="AO76" s="6"/>
      <c r="AP76" s="6"/>
      <c r="AQ76" s="6"/>
      <c r="AR76" s="6"/>
      <c r="AS76" s="6"/>
      <c r="AT76" s="6"/>
      <c r="AU76" s="6"/>
      <c r="AV76" s="6"/>
      <c r="AW76" s="6"/>
    </row>
    <row r="77" spans="1:49" ht="12.75" customHeight="1">
      <c r="A77" s="59" t="s">
        <v>71</v>
      </c>
      <c r="B77" s="5">
        <f t="shared" si="10"/>
        <v>1</v>
      </c>
      <c r="C77" s="24"/>
      <c r="D77" s="24"/>
      <c r="E77" s="24"/>
      <c r="F77" s="24"/>
      <c r="G77" s="24"/>
      <c r="H77" s="24"/>
      <c r="I77" s="24"/>
      <c r="J77" s="24"/>
      <c r="K77" s="24"/>
      <c r="L77" s="24"/>
      <c r="M77" s="5"/>
      <c r="N77" s="24"/>
      <c r="O77" s="5"/>
      <c r="P77" s="5"/>
      <c r="Q77" s="5"/>
      <c r="R77" s="5"/>
      <c r="S77" s="5"/>
      <c r="T77" s="5"/>
      <c r="U77" s="5"/>
      <c r="V77" s="5"/>
      <c r="W77" s="24"/>
      <c r="X77" s="24"/>
      <c r="Y77" s="5"/>
      <c r="Z77" s="5"/>
      <c r="AA77" s="24"/>
      <c r="AB77" s="5"/>
      <c r="AC77" s="5"/>
      <c r="AD77" s="5"/>
      <c r="AE77" s="5"/>
      <c r="AF77" s="24"/>
      <c r="AG77" s="5"/>
      <c r="AH77" s="5"/>
      <c r="AI77" s="24"/>
      <c r="AJ77" s="24">
        <v>1</v>
      </c>
      <c r="AK77" s="5"/>
      <c r="AL77" s="5"/>
      <c r="AM77" s="5"/>
      <c r="AN77" s="5"/>
      <c r="AO77" s="6"/>
      <c r="AP77" s="6"/>
      <c r="AQ77" s="6"/>
      <c r="AR77" s="6"/>
      <c r="AS77" s="6"/>
      <c r="AT77" s="6"/>
      <c r="AU77" s="6"/>
      <c r="AV77" s="6"/>
      <c r="AW77" s="6"/>
    </row>
    <row r="78" spans="1:49" ht="12.75" customHeight="1">
      <c r="A78" s="5" t="s">
        <v>72</v>
      </c>
      <c r="B78" s="5">
        <f t="shared" si="10"/>
        <v>0</v>
      </c>
      <c r="C78" s="24"/>
      <c r="D78" s="24"/>
      <c r="E78" s="24"/>
      <c r="F78" s="24"/>
      <c r="G78" s="24"/>
      <c r="H78" s="24"/>
      <c r="I78" s="24"/>
      <c r="J78" s="24"/>
      <c r="K78" s="24"/>
      <c r="L78" s="24"/>
      <c r="M78" s="5"/>
      <c r="N78" s="24"/>
      <c r="O78" s="5"/>
      <c r="P78" s="5"/>
      <c r="Q78" s="5"/>
      <c r="R78" s="5"/>
      <c r="S78" s="5"/>
      <c r="T78" s="5"/>
      <c r="U78" s="5"/>
      <c r="V78" s="5"/>
      <c r="W78" s="24"/>
      <c r="X78" s="24"/>
      <c r="Y78" s="5"/>
      <c r="Z78" s="5"/>
      <c r="AA78" s="24"/>
      <c r="AB78" s="5"/>
      <c r="AC78" s="5"/>
      <c r="AD78" s="5"/>
      <c r="AE78" s="5"/>
      <c r="AF78" s="24"/>
      <c r="AG78" s="5"/>
      <c r="AH78" s="5"/>
      <c r="AI78" s="24"/>
      <c r="AJ78" s="24"/>
      <c r="AK78" s="5"/>
      <c r="AL78" s="5"/>
      <c r="AM78" s="5"/>
      <c r="AN78" s="5"/>
      <c r="AO78" s="6"/>
      <c r="AP78" s="6"/>
      <c r="AQ78" s="6"/>
      <c r="AR78" s="6"/>
      <c r="AS78" s="6"/>
      <c r="AT78" s="6"/>
      <c r="AU78" s="6"/>
      <c r="AV78" s="6"/>
      <c r="AW78" s="6"/>
    </row>
    <row r="79" spans="1:49" ht="12.75" customHeight="1">
      <c r="A79" s="60" t="s">
        <v>73</v>
      </c>
      <c r="B79" s="5">
        <f t="shared" si="10"/>
        <v>0</v>
      </c>
      <c r="C79" s="24"/>
      <c r="D79" s="24"/>
      <c r="E79" s="24"/>
      <c r="F79" s="24"/>
      <c r="G79" s="24"/>
      <c r="H79" s="24"/>
      <c r="I79" s="24"/>
      <c r="J79" s="24"/>
      <c r="K79" s="24"/>
      <c r="L79" s="24"/>
      <c r="M79" s="5"/>
      <c r="N79" s="24"/>
      <c r="O79" s="5"/>
      <c r="P79" s="5"/>
      <c r="Q79" s="5"/>
      <c r="R79" s="5"/>
      <c r="S79" s="5"/>
      <c r="T79" s="5"/>
      <c r="U79" s="5"/>
      <c r="V79" s="5"/>
      <c r="W79" s="24"/>
      <c r="X79" s="24"/>
      <c r="Y79" s="5"/>
      <c r="Z79" s="5"/>
      <c r="AA79" s="24"/>
      <c r="AB79" s="5"/>
      <c r="AC79" s="5"/>
      <c r="AD79" s="5"/>
      <c r="AE79" s="5"/>
      <c r="AF79" s="24"/>
      <c r="AG79" s="5"/>
      <c r="AH79" s="5"/>
      <c r="AI79" s="24"/>
      <c r="AJ79" s="24"/>
      <c r="AK79" s="5"/>
      <c r="AL79" s="5"/>
      <c r="AM79" s="5"/>
      <c r="AN79" s="5"/>
      <c r="AO79" s="6"/>
      <c r="AP79" s="6"/>
      <c r="AQ79" s="6"/>
      <c r="AR79" s="6"/>
      <c r="AS79" s="6"/>
      <c r="AT79" s="6"/>
      <c r="AU79" s="6"/>
      <c r="AV79" s="6"/>
      <c r="AW79" s="6"/>
    </row>
    <row r="80" spans="1:49" ht="12.75" customHeight="1">
      <c r="A80" s="5" t="s">
        <v>74</v>
      </c>
      <c r="B80" s="5">
        <f t="shared" si="10"/>
        <v>0</v>
      </c>
      <c r="C80" s="24"/>
      <c r="D80" s="24"/>
      <c r="E80" s="24"/>
      <c r="F80" s="24"/>
      <c r="G80" s="24"/>
      <c r="H80" s="24"/>
      <c r="I80" s="24"/>
      <c r="J80" s="24"/>
      <c r="K80" s="24"/>
      <c r="L80" s="24"/>
      <c r="M80" s="5"/>
      <c r="N80" s="24"/>
      <c r="O80" s="5"/>
      <c r="P80" s="5"/>
      <c r="Q80" s="5"/>
      <c r="R80" s="5"/>
      <c r="S80" s="5"/>
      <c r="T80" s="5"/>
      <c r="U80" s="5"/>
      <c r="V80" s="5"/>
      <c r="W80" s="24"/>
      <c r="X80" s="24"/>
      <c r="Y80" s="5"/>
      <c r="Z80" s="5"/>
      <c r="AA80" s="24"/>
      <c r="AB80" s="5"/>
      <c r="AC80" s="5"/>
      <c r="AD80" s="5"/>
      <c r="AE80" s="5"/>
      <c r="AF80" s="24"/>
      <c r="AG80" s="5"/>
      <c r="AH80" s="5"/>
      <c r="AI80" s="24"/>
      <c r="AJ80" s="24"/>
      <c r="AK80" s="5"/>
      <c r="AL80" s="5"/>
      <c r="AM80" s="5"/>
      <c r="AN80" s="5"/>
      <c r="AO80" s="6"/>
      <c r="AP80" s="6"/>
      <c r="AQ80" s="6"/>
      <c r="AR80" s="6"/>
      <c r="AS80" s="6"/>
      <c r="AT80" s="6"/>
      <c r="AU80" s="6"/>
      <c r="AV80" s="6"/>
      <c r="AW80" s="6"/>
    </row>
    <row r="81" spans="1:49" ht="12.75" customHeight="1">
      <c r="A81" s="5" t="s">
        <v>75</v>
      </c>
      <c r="B81" s="5">
        <f t="shared" si="10"/>
        <v>0</v>
      </c>
      <c r="C81" s="24"/>
      <c r="D81" s="24"/>
      <c r="E81" s="24"/>
      <c r="F81" s="24"/>
      <c r="G81" s="24"/>
      <c r="H81" s="24"/>
      <c r="I81" s="24"/>
      <c r="J81" s="24"/>
      <c r="K81" s="24"/>
      <c r="L81" s="24"/>
      <c r="M81" s="5"/>
      <c r="N81" s="24"/>
      <c r="O81" s="5"/>
      <c r="P81" s="5"/>
      <c r="Q81" s="5"/>
      <c r="R81" s="5"/>
      <c r="S81" s="5"/>
      <c r="T81" s="5"/>
      <c r="U81" s="5"/>
      <c r="V81" s="5"/>
      <c r="W81" s="24"/>
      <c r="X81" s="24"/>
      <c r="Y81" s="5"/>
      <c r="Z81" s="5"/>
      <c r="AA81" s="24"/>
      <c r="AB81" s="5"/>
      <c r="AC81" s="5"/>
      <c r="AD81" s="5"/>
      <c r="AE81" s="5"/>
      <c r="AF81" s="24"/>
      <c r="AG81" s="5"/>
      <c r="AH81" s="5"/>
      <c r="AI81" s="24"/>
      <c r="AJ81" s="24"/>
      <c r="AK81" s="5"/>
      <c r="AL81" s="5"/>
      <c r="AM81" s="5"/>
      <c r="AN81" s="5"/>
      <c r="AO81" s="6"/>
      <c r="AP81" s="6"/>
      <c r="AQ81" s="6"/>
      <c r="AR81" s="6"/>
      <c r="AS81" s="6"/>
      <c r="AT81" s="6"/>
      <c r="AU81" s="6"/>
      <c r="AV81" s="6"/>
      <c r="AW81" s="6"/>
    </row>
    <row r="82" spans="1:49" ht="12.75" customHeight="1">
      <c r="A82" s="61" t="s">
        <v>76</v>
      </c>
      <c r="B82" s="5">
        <f t="shared" si="10"/>
        <v>1</v>
      </c>
      <c r="C82" s="24"/>
      <c r="D82" s="24"/>
      <c r="E82" s="24"/>
      <c r="F82" s="24"/>
      <c r="G82" s="24"/>
      <c r="H82" s="23">
        <v>1</v>
      </c>
      <c r="I82" s="24"/>
      <c r="J82" s="24"/>
      <c r="K82" s="24"/>
      <c r="L82" s="24"/>
      <c r="M82" s="5"/>
      <c r="N82" s="24"/>
      <c r="O82" s="5"/>
      <c r="P82" s="5"/>
      <c r="Q82" s="5"/>
      <c r="R82" s="5"/>
      <c r="S82" s="5"/>
      <c r="T82" s="5"/>
      <c r="U82" s="5"/>
      <c r="V82" s="5"/>
      <c r="W82" s="24"/>
      <c r="X82" s="24"/>
      <c r="Y82" s="5"/>
      <c r="Z82" s="5"/>
      <c r="AA82" s="24"/>
      <c r="AB82" s="5"/>
      <c r="AC82" s="5"/>
      <c r="AD82" s="5"/>
      <c r="AE82" s="5"/>
      <c r="AF82" s="24"/>
      <c r="AG82" s="5"/>
      <c r="AH82" s="5"/>
      <c r="AI82" s="24"/>
      <c r="AJ82" s="24"/>
      <c r="AK82" s="5"/>
      <c r="AL82" s="5"/>
      <c r="AM82" s="5"/>
      <c r="AN82" s="5"/>
      <c r="AO82" s="6"/>
      <c r="AP82" s="6"/>
      <c r="AQ82" s="6"/>
      <c r="AR82" s="6"/>
      <c r="AS82" s="6"/>
      <c r="AT82" s="6"/>
      <c r="AU82" s="6"/>
      <c r="AV82" s="6"/>
      <c r="AW82" s="6"/>
    </row>
    <row r="83" spans="1:49" ht="12.75" customHeight="1">
      <c r="A83" s="5" t="s">
        <v>78</v>
      </c>
      <c r="B83" s="5">
        <f t="shared" si="10"/>
        <v>1</v>
      </c>
      <c r="C83" s="24"/>
      <c r="D83" s="24"/>
      <c r="E83" s="24"/>
      <c r="F83" s="24"/>
      <c r="G83" s="24"/>
      <c r="H83" s="24"/>
      <c r="I83" s="24"/>
      <c r="J83" s="24"/>
      <c r="K83" s="24"/>
      <c r="L83" s="24"/>
      <c r="M83" s="5"/>
      <c r="N83" s="24"/>
      <c r="O83" s="5"/>
      <c r="P83" s="5"/>
      <c r="Q83" s="5"/>
      <c r="R83" s="5"/>
      <c r="S83" s="5"/>
      <c r="T83" s="5"/>
      <c r="U83" s="5"/>
      <c r="V83" s="5"/>
      <c r="W83" s="24"/>
      <c r="X83" s="24"/>
      <c r="Y83" s="5"/>
      <c r="Z83" s="5"/>
      <c r="AA83" s="24"/>
      <c r="AB83" s="5"/>
      <c r="AC83" s="5"/>
      <c r="AD83" s="5"/>
      <c r="AE83" s="5"/>
      <c r="AF83" s="24">
        <v>1</v>
      </c>
      <c r="AG83" s="5"/>
      <c r="AH83" s="5"/>
      <c r="AI83" s="24"/>
      <c r="AJ83" s="24"/>
      <c r="AK83" s="5"/>
      <c r="AL83" s="5"/>
      <c r="AM83" s="5"/>
      <c r="AN83" s="5"/>
      <c r="AO83" s="6"/>
      <c r="AP83" s="6"/>
      <c r="AQ83" s="6"/>
      <c r="AR83" s="6"/>
      <c r="AS83" s="6"/>
      <c r="AT83" s="6"/>
      <c r="AU83" s="6"/>
      <c r="AV83" s="6"/>
      <c r="AW83" s="6"/>
    </row>
    <row r="84" spans="1:49" ht="12.75" customHeight="1">
      <c r="A84" s="5" t="s">
        <v>79</v>
      </c>
      <c r="B84" s="5">
        <f t="shared" si="10"/>
        <v>0</v>
      </c>
      <c r="C84" s="24"/>
      <c r="D84" s="24"/>
      <c r="E84" s="24"/>
      <c r="F84" s="24"/>
      <c r="G84" s="24"/>
      <c r="H84" s="24"/>
      <c r="I84" s="24"/>
      <c r="J84" s="24"/>
      <c r="K84" s="24"/>
      <c r="L84" s="24"/>
      <c r="M84" s="5"/>
      <c r="N84" s="24"/>
      <c r="O84" s="5"/>
      <c r="P84" s="5"/>
      <c r="Q84" s="5"/>
      <c r="R84" s="5"/>
      <c r="S84" s="5"/>
      <c r="T84" s="5"/>
      <c r="U84" s="5"/>
      <c r="V84" s="5"/>
      <c r="W84" s="24"/>
      <c r="X84" s="24"/>
      <c r="Y84" s="5"/>
      <c r="Z84" s="5"/>
      <c r="AA84" s="24"/>
      <c r="AB84" s="5"/>
      <c r="AC84" s="5"/>
      <c r="AD84" s="5"/>
      <c r="AE84" s="5"/>
      <c r="AF84" s="24"/>
      <c r="AG84" s="5"/>
      <c r="AH84" s="5"/>
      <c r="AI84" s="24"/>
      <c r="AJ84" s="24"/>
      <c r="AK84" s="5"/>
      <c r="AL84" s="5"/>
      <c r="AM84" s="5"/>
      <c r="AN84" s="5"/>
      <c r="AO84" s="6"/>
      <c r="AP84" s="6"/>
      <c r="AQ84" s="6"/>
      <c r="AR84" s="6"/>
      <c r="AS84" s="6"/>
      <c r="AT84" s="6"/>
      <c r="AU84" s="6"/>
      <c r="AV84" s="6"/>
      <c r="AW84" s="6"/>
    </row>
    <row r="85" spans="1:49" ht="12.75" customHeight="1">
      <c r="A85" s="5" t="s">
        <v>80</v>
      </c>
      <c r="B85" s="5">
        <f t="shared" si="10"/>
        <v>0</v>
      </c>
      <c r="C85" s="24"/>
      <c r="D85" s="24"/>
      <c r="E85" s="24"/>
      <c r="F85" s="24"/>
      <c r="G85" s="24"/>
      <c r="H85" s="24"/>
      <c r="I85" s="24"/>
      <c r="J85" s="24"/>
      <c r="K85" s="24"/>
      <c r="L85" s="24"/>
      <c r="M85" s="5"/>
      <c r="N85" s="24"/>
      <c r="O85" s="5"/>
      <c r="P85" s="5"/>
      <c r="Q85" s="5"/>
      <c r="R85" s="5"/>
      <c r="S85" s="5"/>
      <c r="T85" s="5"/>
      <c r="U85" s="5"/>
      <c r="V85" s="5"/>
      <c r="W85" s="24"/>
      <c r="X85" s="24"/>
      <c r="Y85" s="5"/>
      <c r="Z85" s="5"/>
      <c r="AA85" s="24"/>
      <c r="AB85" s="5"/>
      <c r="AC85" s="5"/>
      <c r="AD85" s="5"/>
      <c r="AE85" s="5"/>
      <c r="AF85" s="24"/>
      <c r="AG85" s="5"/>
      <c r="AH85" s="5"/>
      <c r="AI85" s="24"/>
      <c r="AJ85" s="24"/>
      <c r="AK85" s="5"/>
      <c r="AL85" s="5"/>
      <c r="AM85" s="5"/>
      <c r="AN85" s="5"/>
      <c r="AO85" s="6"/>
      <c r="AP85" s="6"/>
      <c r="AQ85" s="6"/>
      <c r="AR85" s="6"/>
      <c r="AS85" s="6"/>
      <c r="AT85" s="6"/>
      <c r="AU85" s="6"/>
      <c r="AV85" s="6"/>
      <c r="AW85" s="6"/>
    </row>
    <row r="86" spans="1:49" ht="12.75" customHeight="1">
      <c r="A86" s="5" t="s">
        <v>81</v>
      </c>
      <c r="B86" s="5">
        <f t="shared" si="10"/>
        <v>0</v>
      </c>
      <c r="C86" s="24"/>
      <c r="D86" s="24"/>
      <c r="E86" s="24"/>
      <c r="F86" s="24"/>
      <c r="G86" s="24"/>
      <c r="H86" s="24"/>
      <c r="I86" s="24"/>
      <c r="J86" s="24"/>
      <c r="K86" s="24"/>
      <c r="L86" s="24"/>
      <c r="M86" s="5"/>
      <c r="N86" s="24"/>
      <c r="O86" s="5"/>
      <c r="P86" s="5"/>
      <c r="Q86" s="5"/>
      <c r="R86" s="5"/>
      <c r="S86" s="5"/>
      <c r="T86" s="5"/>
      <c r="U86" s="5"/>
      <c r="V86" s="5"/>
      <c r="W86" s="24"/>
      <c r="X86" s="24"/>
      <c r="Y86" s="5"/>
      <c r="Z86" s="5"/>
      <c r="AA86" s="24"/>
      <c r="AB86" s="5"/>
      <c r="AC86" s="5"/>
      <c r="AD86" s="5"/>
      <c r="AE86" s="5"/>
      <c r="AF86" s="24"/>
      <c r="AG86" s="5"/>
      <c r="AH86" s="5"/>
      <c r="AI86" s="24"/>
      <c r="AJ86" s="24"/>
      <c r="AK86" s="5"/>
      <c r="AL86" s="5"/>
      <c r="AM86" s="5"/>
      <c r="AN86" s="5"/>
      <c r="AO86" s="6"/>
      <c r="AP86" s="6"/>
      <c r="AQ86" s="6"/>
      <c r="AR86" s="6"/>
      <c r="AS86" s="6"/>
      <c r="AT86" s="6"/>
      <c r="AU86" s="6"/>
      <c r="AV86" s="6"/>
      <c r="AW86" s="6"/>
    </row>
    <row r="87" spans="1:49" ht="12.75" customHeight="1">
      <c r="A87" s="58" t="s">
        <v>136</v>
      </c>
      <c r="B87" s="5">
        <f t="shared" si="10"/>
        <v>5</v>
      </c>
      <c r="C87" s="24"/>
      <c r="D87" s="24">
        <v>1</v>
      </c>
      <c r="E87" s="24"/>
      <c r="F87" s="24"/>
      <c r="G87" s="24"/>
      <c r="H87" s="24"/>
      <c r="I87" s="24"/>
      <c r="J87" s="24"/>
      <c r="K87" s="24"/>
      <c r="L87" s="24"/>
      <c r="M87" s="5"/>
      <c r="N87" s="24"/>
      <c r="O87" s="5"/>
      <c r="P87" s="5"/>
      <c r="Q87" s="5"/>
      <c r="R87" s="5"/>
      <c r="S87" s="5"/>
      <c r="T87" s="5"/>
      <c r="U87" s="5"/>
      <c r="V87" s="5"/>
      <c r="W87" s="24"/>
      <c r="X87" s="24"/>
      <c r="Y87" s="5"/>
      <c r="Z87" s="5"/>
      <c r="AA87" s="24"/>
      <c r="AB87" s="5"/>
      <c r="AC87" s="5"/>
      <c r="AD87" s="5"/>
      <c r="AE87" s="5"/>
      <c r="AF87" s="24">
        <v>1</v>
      </c>
      <c r="AG87" s="5"/>
      <c r="AH87" s="5"/>
      <c r="AI87" s="24"/>
      <c r="AJ87" s="24">
        <v>3</v>
      </c>
      <c r="AK87" s="5"/>
      <c r="AL87" s="5"/>
      <c r="AM87" s="5"/>
      <c r="AN87" s="5"/>
      <c r="AO87" s="6"/>
      <c r="AP87" s="6"/>
      <c r="AQ87" s="6"/>
      <c r="AR87" s="6"/>
      <c r="AS87" s="6"/>
      <c r="AT87" s="6"/>
      <c r="AU87" s="6"/>
      <c r="AV87" s="6"/>
      <c r="AW87" s="6"/>
    </row>
    <row r="88" spans="1:49" ht="12.75" customHeight="1">
      <c r="A88" s="5" t="s">
        <v>137</v>
      </c>
      <c r="B88" s="5">
        <f t="shared" si="10"/>
        <v>5</v>
      </c>
      <c r="C88" s="24"/>
      <c r="D88" s="24"/>
      <c r="E88" s="24"/>
      <c r="F88" s="24"/>
      <c r="G88" s="24"/>
      <c r="H88" s="24"/>
      <c r="I88" s="24"/>
      <c r="J88" s="24"/>
      <c r="K88" s="24">
        <v>2</v>
      </c>
      <c r="L88" s="24"/>
      <c r="M88" s="5"/>
      <c r="N88" s="24"/>
      <c r="O88" s="5"/>
      <c r="P88" s="5"/>
      <c r="Q88" s="5"/>
      <c r="R88" s="5"/>
      <c r="S88" s="5"/>
      <c r="T88" s="5"/>
      <c r="U88" s="5"/>
      <c r="V88" s="5"/>
      <c r="W88" s="24"/>
      <c r="X88" s="24"/>
      <c r="Y88" s="5"/>
      <c r="Z88" s="5"/>
      <c r="AA88" s="24"/>
      <c r="AB88" s="5"/>
      <c r="AC88" s="5"/>
      <c r="AD88" s="5"/>
      <c r="AE88" s="5"/>
      <c r="AF88" s="24"/>
      <c r="AG88" s="5"/>
      <c r="AH88" s="5"/>
      <c r="AI88" s="24">
        <v>3</v>
      </c>
      <c r="AJ88" s="24"/>
      <c r="AK88" s="5"/>
      <c r="AL88" s="5"/>
      <c r="AM88" s="5"/>
      <c r="AN88" s="5"/>
      <c r="AO88" s="6"/>
      <c r="AP88" s="6"/>
      <c r="AQ88" s="6"/>
      <c r="AR88" s="6"/>
      <c r="AS88" s="6"/>
      <c r="AT88" s="6"/>
      <c r="AU88" s="6"/>
      <c r="AV88" s="6"/>
      <c r="AW88" s="6"/>
    </row>
    <row r="89" spans="1:49" ht="12.75" customHeight="1">
      <c r="A89" s="21" t="s">
        <v>138</v>
      </c>
      <c r="B89" s="5">
        <f t="shared" si="10"/>
        <v>456</v>
      </c>
      <c r="C89" s="24">
        <f t="shared" ref="C89:AM89" si="11">SUM(C4:C87)</f>
        <v>29</v>
      </c>
      <c r="D89" s="24">
        <f t="shared" si="11"/>
        <v>8</v>
      </c>
      <c r="E89" s="24">
        <f t="shared" si="11"/>
        <v>2</v>
      </c>
      <c r="F89" s="24">
        <f t="shared" si="11"/>
        <v>30</v>
      </c>
      <c r="G89" s="24">
        <f t="shared" si="11"/>
        <v>2</v>
      </c>
      <c r="H89" s="24">
        <f t="shared" si="11"/>
        <v>52</v>
      </c>
      <c r="I89" s="24">
        <f t="shared" si="11"/>
        <v>4</v>
      </c>
      <c r="J89" s="24">
        <f t="shared" si="11"/>
        <v>13</v>
      </c>
      <c r="K89" s="24">
        <f t="shared" si="11"/>
        <v>71</v>
      </c>
      <c r="L89" s="24">
        <f t="shared" si="11"/>
        <v>43</v>
      </c>
      <c r="M89" s="5">
        <f t="shared" si="11"/>
        <v>0</v>
      </c>
      <c r="N89" s="24">
        <f t="shared" si="11"/>
        <v>76</v>
      </c>
      <c r="O89" s="5">
        <f t="shared" si="11"/>
        <v>0</v>
      </c>
      <c r="P89" s="5">
        <f t="shared" si="11"/>
        <v>0</v>
      </c>
      <c r="Q89" s="5">
        <f t="shared" si="11"/>
        <v>0</v>
      </c>
      <c r="R89" s="5">
        <f t="shared" si="11"/>
        <v>0</v>
      </c>
      <c r="S89" s="5">
        <f t="shared" si="11"/>
        <v>0</v>
      </c>
      <c r="T89" s="5">
        <f t="shared" si="11"/>
        <v>0</v>
      </c>
      <c r="U89" s="5">
        <f t="shared" si="11"/>
        <v>0</v>
      </c>
      <c r="V89" s="5">
        <f t="shared" si="11"/>
        <v>0</v>
      </c>
      <c r="W89" s="24">
        <f t="shared" si="11"/>
        <v>20</v>
      </c>
      <c r="X89" s="24">
        <f t="shared" si="11"/>
        <v>2</v>
      </c>
      <c r="Y89" s="5">
        <f t="shared" si="11"/>
        <v>0</v>
      </c>
      <c r="Z89" s="5">
        <f t="shared" si="11"/>
        <v>0</v>
      </c>
      <c r="AA89" s="24">
        <f t="shared" si="11"/>
        <v>10</v>
      </c>
      <c r="AB89" s="5">
        <f t="shared" si="11"/>
        <v>0</v>
      </c>
      <c r="AC89" s="5">
        <f t="shared" si="11"/>
        <v>0</v>
      </c>
      <c r="AD89" s="5">
        <f t="shared" si="11"/>
        <v>0</v>
      </c>
      <c r="AE89" s="5">
        <f t="shared" si="11"/>
        <v>0</v>
      </c>
      <c r="AF89" s="24">
        <f t="shared" si="11"/>
        <v>47</v>
      </c>
      <c r="AG89" s="5">
        <f t="shared" si="11"/>
        <v>0</v>
      </c>
      <c r="AH89" s="5">
        <f t="shared" si="11"/>
        <v>0</v>
      </c>
      <c r="AI89" s="24">
        <f t="shared" si="11"/>
        <v>32</v>
      </c>
      <c r="AJ89" s="24">
        <f t="shared" si="11"/>
        <v>15</v>
      </c>
      <c r="AK89" s="5">
        <f t="shared" si="11"/>
        <v>0</v>
      </c>
      <c r="AL89" s="5">
        <f t="shared" si="11"/>
        <v>0</v>
      </c>
      <c r="AM89" s="5">
        <f t="shared" si="11"/>
        <v>0</v>
      </c>
      <c r="AN89" s="5"/>
      <c r="AO89" s="6"/>
      <c r="AP89" s="6"/>
      <c r="AQ89" s="6"/>
      <c r="AR89" s="6"/>
      <c r="AS89" s="6"/>
      <c r="AT89" s="6"/>
      <c r="AU89" s="6"/>
      <c r="AV89" s="6"/>
      <c r="AW89" s="6"/>
    </row>
    <row r="90" spans="1:49" ht="12.75" customHeight="1">
      <c r="A90" s="5"/>
      <c r="B90" s="5"/>
      <c r="C90" s="24"/>
      <c r="D90" s="24"/>
      <c r="E90" s="24"/>
      <c r="F90" s="24"/>
      <c r="G90" s="24"/>
      <c r="H90" s="24"/>
      <c r="I90" s="24"/>
      <c r="J90" s="24"/>
      <c r="K90" s="24"/>
      <c r="L90" s="24"/>
      <c r="M90" s="5"/>
      <c r="N90" s="24"/>
      <c r="O90" s="5"/>
      <c r="P90" s="5"/>
      <c r="Q90" s="5"/>
      <c r="R90" s="5"/>
      <c r="S90" s="5"/>
      <c r="T90" s="5"/>
      <c r="U90" s="5"/>
      <c r="V90" s="5"/>
      <c r="W90" s="24"/>
      <c r="X90" s="24"/>
      <c r="Y90" s="5"/>
      <c r="Z90" s="5"/>
      <c r="AA90" s="24"/>
      <c r="AB90" s="5"/>
      <c r="AC90" s="5"/>
      <c r="AD90" s="5"/>
      <c r="AE90" s="5"/>
      <c r="AF90" s="24"/>
      <c r="AG90" s="5"/>
      <c r="AH90" s="5"/>
      <c r="AI90" s="24"/>
      <c r="AJ90" s="24"/>
      <c r="AK90" s="5"/>
      <c r="AL90" s="5"/>
      <c r="AM90" s="5"/>
      <c r="AN90" s="5"/>
      <c r="AO90" s="6"/>
      <c r="AP90" s="6"/>
      <c r="AQ90" s="6"/>
      <c r="AR90" s="6"/>
      <c r="AS90" s="6"/>
      <c r="AT90" s="6"/>
      <c r="AU90" s="6"/>
      <c r="AV90" s="6"/>
      <c r="AW90" s="6"/>
    </row>
    <row r="91" spans="1:49" ht="12.75" customHeight="1">
      <c r="A91" s="5" t="s">
        <v>139</v>
      </c>
      <c r="B91" s="5"/>
      <c r="C91" s="24">
        <v>5</v>
      </c>
      <c r="D91" s="24">
        <v>2</v>
      </c>
      <c r="E91" s="24">
        <v>2</v>
      </c>
      <c r="F91" s="24">
        <v>4</v>
      </c>
      <c r="G91" s="24">
        <v>1</v>
      </c>
      <c r="H91" s="24">
        <v>4</v>
      </c>
      <c r="I91" s="24">
        <v>4</v>
      </c>
      <c r="J91" s="24">
        <v>3</v>
      </c>
      <c r="K91" s="24">
        <v>4</v>
      </c>
      <c r="L91" s="24">
        <v>4</v>
      </c>
      <c r="M91" s="5"/>
      <c r="N91" s="24">
        <v>2</v>
      </c>
      <c r="O91" s="5"/>
      <c r="P91" s="5"/>
      <c r="Q91" s="5"/>
      <c r="R91" s="5"/>
      <c r="S91" s="5"/>
      <c r="T91" s="5"/>
      <c r="U91" s="5"/>
      <c r="V91" s="5"/>
      <c r="W91" s="24">
        <v>2</v>
      </c>
      <c r="X91" s="24">
        <v>2</v>
      </c>
      <c r="Y91" s="5"/>
      <c r="Z91" s="5"/>
      <c r="AA91" s="24">
        <v>2</v>
      </c>
      <c r="AB91" s="5"/>
      <c r="AC91" s="5"/>
      <c r="AD91" s="5"/>
      <c r="AE91" s="5"/>
      <c r="AF91" s="24">
        <v>2</v>
      </c>
      <c r="AG91" s="5"/>
      <c r="AH91" s="5"/>
      <c r="AI91" s="24">
        <v>1</v>
      </c>
      <c r="AJ91" s="24">
        <v>1</v>
      </c>
      <c r="AK91" s="5"/>
      <c r="AL91" s="5"/>
      <c r="AM91" s="5"/>
      <c r="AN91" s="5"/>
      <c r="AO91" s="6"/>
      <c r="AP91" s="6"/>
      <c r="AQ91" s="6"/>
      <c r="AR91" s="6"/>
      <c r="AS91" s="6"/>
      <c r="AT91" s="6"/>
      <c r="AU91" s="6"/>
      <c r="AV91" s="6"/>
      <c r="AW91" s="6"/>
    </row>
    <row r="92" spans="1:49" ht="12.75" customHeight="1">
      <c r="A92" s="5" t="s">
        <v>140</v>
      </c>
      <c r="B92" s="5">
        <f t="shared" ref="B92:B93" si="12">SUM(C92:AM92)</f>
        <v>16.8</v>
      </c>
      <c r="C92" s="24">
        <v>1.5</v>
      </c>
      <c r="D92" s="24">
        <v>0.25</v>
      </c>
      <c r="E92" s="24">
        <v>0.15</v>
      </c>
      <c r="F92" s="24">
        <v>0.9</v>
      </c>
      <c r="G92" s="24">
        <v>0.1</v>
      </c>
      <c r="H92" s="24">
        <v>1</v>
      </c>
      <c r="I92" s="24">
        <v>0.2</v>
      </c>
      <c r="J92" s="24">
        <v>0.30000000000000004</v>
      </c>
      <c r="K92" s="24">
        <v>1.2</v>
      </c>
      <c r="L92" s="24">
        <v>0.7</v>
      </c>
      <c r="M92" s="5"/>
      <c r="N92" s="24">
        <v>3.5</v>
      </c>
      <c r="O92" s="5"/>
      <c r="P92" s="5"/>
      <c r="Q92" s="5"/>
      <c r="R92" s="5"/>
      <c r="S92" s="5"/>
      <c r="T92" s="5"/>
      <c r="U92" s="5"/>
      <c r="V92" s="5"/>
      <c r="W92" s="24">
        <v>0.30000000000000004</v>
      </c>
      <c r="X92" s="24">
        <v>0.2</v>
      </c>
      <c r="Y92" s="5"/>
      <c r="Z92" s="5"/>
      <c r="AA92" s="24">
        <v>0.5</v>
      </c>
      <c r="AB92" s="5"/>
      <c r="AC92" s="5"/>
      <c r="AD92" s="5"/>
      <c r="AE92" s="5"/>
      <c r="AF92" s="24">
        <v>2</v>
      </c>
      <c r="AG92" s="5"/>
      <c r="AH92" s="5"/>
      <c r="AI92" s="24">
        <v>2</v>
      </c>
      <c r="AJ92" s="24">
        <v>2</v>
      </c>
      <c r="AK92" s="5"/>
      <c r="AL92" s="5"/>
      <c r="AM92" s="5"/>
      <c r="AN92" s="5"/>
      <c r="AO92" s="6"/>
      <c r="AP92" s="6"/>
      <c r="AQ92" s="6"/>
      <c r="AR92" s="6"/>
      <c r="AS92" s="6"/>
      <c r="AT92" s="6"/>
      <c r="AU92" s="6"/>
      <c r="AV92" s="6"/>
      <c r="AW92" s="6"/>
    </row>
    <row r="93" spans="1:49" ht="12.75" customHeight="1">
      <c r="A93" s="21" t="s">
        <v>141</v>
      </c>
      <c r="B93" s="5">
        <f t="shared" si="12"/>
        <v>42.3</v>
      </c>
      <c r="C93" s="24">
        <f t="shared" ref="C93:AM93" si="13">C91*C92</f>
        <v>7.5</v>
      </c>
      <c r="D93" s="24">
        <f t="shared" si="13"/>
        <v>0.5</v>
      </c>
      <c r="E93" s="24">
        <f t="shared" si="13"/>
        <v>0.3</v>
      </c>
      <c r="F93" s="24">
        <f t="shared" si="13"/>
        <v>3.6</v>
      </c>
      <c r="G93" s="24">
        <f t="shared" si="13"/>
        <v>0.1</v>
      </c>
      <c r="H93" s="24">
        <f t="shared" si="13"/>
        <v>4</v>
      </c>
      <c r="I93" s="24">
        <f t="shared" si="13"/>
        <v>0.8</v>
      </c>
      <c r="J93" s="24">
        <f t="shared" si="13"/>
        <v>0.90000000000000013</v>
      </c>
      <c r="K93" s="24">
        <f t="shared" si="13"/>
        <v>4.8</v>
      </c>
      <c r="L93" s="24">
        <f t="shared" si="13"/>
        <v>2.8</v>
      </c>
      <c r="M93" s="5">
        <f t="shared" si="13"/>
        <v>0</v>
      </c>
      <c r="N93" s="24">
        <f t="shared" si="13"/>
        <v>7</v>
      </c>
      <c r="O93" s="5">
        <f t="shared" si="13"/>
        <v>0</v>
      </c>
      <c r="P93" s="5">
        <f t="shared" si="13"/>
        <v>0</v>
      </c>
      <c r="Q93" s="5">
        <f t="shared" si="13"/>
        <v>0</v>
      </c>
      <c r="R93" s="5">
        <f t="shared" si="13"/>
        <v>0</v>
      </c>
      <c r="S93" s="5">
        <f t="shared" si="13"/>
        <v>0</v>
      </c>
      <c r="T93" s="5">
        <f t="shared" si="13"/>
        <v>0</v>
      </c>
      <c r="U93" s="5">
        <f t="shared" si="13"/>
        <v>0</v>
      </c>
      <c r="V93" s="5">
        <f t="shared" si="13"/>
        <v>0</v>
      </c>
      <c r="W93" s="24">
        <f t="shared" si="13"/>
        <v>0.60000000000000009</v>
      </c>
      <c r="X93" s="24">
        <f t="shared" si="13"/>
        <v>0.4</v>
      </c>
      <c r="Y93" s="5">
        <f t="shared" si="13"/>
        <v>0</v>
      </c>
      <c r="Z93" s="5">
        <f t="shared" si="13"/>
        <v>0</v>
      </c>
      <c r="AA93" s="24">
        <f t="shared" si="13"/>
        <v>1</v>
      </c>
      <c r="AB93" s="5">
        <f t="shared" si="13"/>
        <v>0</v>
      </c>
      <c r="AC93" s="5">
        <f t="shared" si="13"/>
        <v>0</v>
      </c>
      <c r="AD93" s="5">
        <f t="shared" si="13"/>
        <v>0</v>
      </c>
      <c r="AE93" s="5">
        <f t="shared" si="13"/>
        <v>0</v>
      </c>
      <c r="AF93" s="24">
        <f t="shared" si="13"/>
        <v>4</v>
      </c>
      <c r="AG93" s="5">
        <f t="shared" si="13"/>
        <v>0</v>
      </c>
      <c r="AH93" s="5">
        <f t="shared" si="13"/>
        <v>0</v>
      </c>
      <c r="AI93" s="24">
        <f t="shared" si="13"/>
        <v>2</v>
      </c>
      <c r="AJ93" s="24">
        <f t="shared" si="13"/>
        <v>2</v>
      </c>
      <c r="AK93" s="5">
        <f t="shared" si="13"/>
        <v>0</v>
      </c>
      <c r="AL93" s="5">
        <f t="shared" si="13"/>
        <v>0</v>
      </c>
      <c r="AM93" s="5">
        <f t="shared" si="13"/>
        <v>0</v>
      </c>
      <c r="AN93" s="5"/>
      <c r="AO93" s="6"/>
      <c r="AP93" s="6"/>
      <c r="AQ93" s="6"/>
      <c r="AR93" s="6"/>
      <c r="AS93" s="6"/>
      <c r="AT93" s="6"/>
      <c r="AU93" s="6"/>
      <c r="AV93" s="6"/>
      <c r="AW93" s="6"/>
    </row>
    <row r="94" spans="1:49" ht="12.75" customHeight="1">
      <c r="A94" s="5"/>
      <c r="B94" s="5"/>
      <c r="C94" s="24"/>
      <c r="D94" s="24"/>
      <c r="E94" s="24"/>
      <c r="F94" s="24"/>
      <c r="G94" s="24"/>
      <c r="H94" s="24"/>
      <c r="I94" s="24"/>
      <c r="J94" s="24"/>
      <c r="K94" s="24"/>
      <c r="L94" s="24"/>
      <c r="M94" s="5"/>
      <c r="N94" s="24"/>
      <c r="O94" s="5"/>
      <c r="P94" s="5"/>
      <c r="Q94" s="5"/>
      <c r="R94" s="5"/>
      <c r="S94" s="5"/>
      <c r="T94" s="5"/>
      <c r="U94" s="5"/>
      <c r="V94" s="5"/>
      <c r="W94" s="24"/>
      <c r="X94" s="24"/>
      <c r="Y94" s="5"/>
      <c r="Z94" s="5"/>
      <c r="AA94" s="24"/>
      <c r="AB94" s="5"/>
      <c r="AC94" s="5"/>
      <c r="AD94" s="5"/>
      <c r="AE94" s="5"/>
      <c r="AF94" s="24"/>
      <c r="AG94" s="5"/>
      <c r="AH94" s="5"/>
      <c r="AI94" s="24"/>
      <c r="AJ94" s="24"/>
      <c r="AK94" s="5"/>
      <c r="AL94" s="5"/>
      <c r="AM94" s="5"/>
      <c r="AN94" s="5"/>
      <c r="AO94" s="6"/>
      <c r="AP94" s="6"/>
      <c r="AQ94" s="6"/>
      <c r="AR94" s="6"/>
      <c r="AS94" s="6"/>
      <c r="AT94" s="6"/>
      <c r="AU94" s="6"/>
      <c r="AV94" s="6"/>
      <c r="AW94" s="6"/>
    </row>
    <row r="95" spans="1:49" ht="12.75" customHeight="1">
      <c r="A95" s="21" t="s">
        <v>142</v>
      </c>
      <c r="B95" s="50">
        <f t="shared" ref="B95:AM95" si="14">B89/B92</f>
        <v>27.142857142857142</v>
      </c>
      <c r="C95" s="62">
        <f t="shared" si="14"/>
        <v>19.333333333333332</v>
      </c>
      <c r="D95" s="62">
        <f t="shared" si="14"/>
        <v>32</v>
      </c>
      <c r="E95" s="62">
        <f t="shared" si="14"/>
        <v>13.333333333333334</v>
      </c>
      <c r="F95" s="62">
        <f t="shared" si="14"/>
        <v>33.333333333333336</v>
      </c>
      <c r="G95" s="62">
        <f t="shared" si="14"/>
        <v>20</v>
      </c>
      <c r="H95" s="62">
        <f t="shared" si="14"/>
        <v>52</v>
      </c>
      <c r="I95" s="62">
        <f t="shared" si="14"/>
        <v>20</v>
      </c>
      <c r="J95" s="62">
        <f t="shared" si="14"/>
        <v>43.333333333333329</v>
      </c>
      <c r="K95" s="62">
        <f t="shared" si="14"/>
        <v>59.166666666666671</v>
      </c>
      <c r="L95" s="62">
        <f t="shared" si="14"/>
        <v>61.428571428571431</v>
      </c>
      <c r="M95" s="50" t="e">
        <f t="shared" si="14"/>
        <v>#DIV/0!</v>
      </c>
      <c r="N95" s="62">
        <f t="shared" si="14"/>
        <v>21.714285714285715</v>
      </c>
      <c r="O95" s="50" t="e">
        <f t="shared" si="14"/>
        <v>#DIV/0!</v>
      </c>
      <c r="P95" s="50" t="e">
        <f t="shared" si="14"/>
        <v>#DIV/0!</v>
      </c>
      <c r="Q95" s="50" t="e">
        <f t="shared" si="14"/>
        <v>#DIV/0!</v>
      </c>
      <c r="R95" s="50" t="e">
        <f t="shared" si="14"/>
        <v>#DIV/0!</v>
      </c>
      <c r="S95" s="50" t="e">
        <f t="shared" si="14"/>
        <v>#DIV/0!</v>
      </c>
      <c r="T95" s="50" t="e">
        <f t="shared" si="14"/>
        <v>#DIV/0!</v>
      </c>
      <c r="U95" s="50" t="e">
        <f t="shared" si="14"/>
        <v>#DIV/0!</v>
      </c>
      <c r="V95" s="50" t="e">
        <f t="shared" si="14"/>
        <v>#DIV/0!</v>
      </c>
      <c r="W95" s="62">
        <f t="shared" si="14"/>
        <v>66.666666666666657</v>
      </c>
      <c r="X95" s="62">
        <f t="shared" si="14"/>
        <v>10</v>
      </c>
      <c r="Y95" s="50" t="e">
        <f t="shared" si="14"/>
        <v>#DIV/0!</v>
      </c>
      <c r="Z95" s="50" t="e">
        <f t="shared" si="14"/>
        <v>#DIV/0!</v>
      </c>
      <c r="AA95" s="62">
        <f t="shared" si="14"/>
        <v>20</v>
      </c>
      <c r="AB95" s="50" t="e">
        <f t="shared" si="14"/>
        <v>#DIV/0!</v>
      </c>
      <c r="AC95" s="50" t="e">
        <f t="shared" si="14"/>
        <v>#DIV/0!</v>
      </c>
      <c r="AD95" s="50" t="e">
        <f t="shared" si="14"/>
        <v>#DIV/0!</v>
      </c>
      <c r="AE95" s="50" t="e">
        <f t="shared" si="14"/>
        <v>#DIV/0!</v>
      </c>
      <c r="AF95" s="62">
        <f t="shared" si="14"/>
        <v>23.5</v>
      </c>
      <c r="AG95" s="50" t="e">
        <f t="shared" si="14"/>
        <v>#DIV/0!</v>
      </c>
      <c r="AH95" s="50" t="e">
        <f t="shared" si="14"/>
        <v>#DIV/0!</v>
      </c>
      <c r="AI95" s="62">
        <f t="shared" si="14"/>
        <v>16</v>
      </c>
      <c r="AJ95" s="62">
        <f t="shared" si="14"/>
        <v>7.5</v>
      </c>
      <c r="AK95" s="50" t="e">
        <f t="shared" si="14"/>
        <v>#DIV/0!</v>
      </c>
      <c r="AL95" s="50" t="e">
        <f t="shared" si="14"/>
        <v>#DIV/0!</v>
      </c>
      <c r="AM95" s="50" t="e">
        <f t="shared" si="14"/>
        <v>#DIV/0!</v>
      </c>
      <c r="AN95" s="5"/>
      <c r="AO95" s="6"/>
      <c r="AP95" s="6"/>
      <c r="AQ95" s="6"/>
      <c r="AR95" s="6"/>
      <c r="AS95" s="6"/>
      <c r="AT95" s="6"/>
      <c r="AU95" s="6"/>
      <c r="AV95" s="6"/>
      <c r="AW95" s="6"/>
    </row>
    <row r="96" spans="1:49" ht="12.75" customHeight="1">
      <c r="A96" s="21" t="s">
        <v>143</v>
      </c>
      <c r="B96" s="50">
        <f t="shared" ref="B96:AM96" si="15">B89/B93</f>
        <v>10.780141843971633</v>
      </c>
      <c r="C96" s="62">
        <f t="shared" si="15"/>
        <v>3.8666666666666667</v>
      </c>
      <c r="D96" s="62">
        <f t="shared" si="15"/>
        <v>16</v>
      </c>
      <c r="E96" s="62">
        <f t="shared" si="15"/>
        <v>6.666666666666667</v>
      </c>
      <c r="F96" s="62">
        <f t="shared" si="15"/>
        <v>8.3333333333333339</v>
      </c>
      <c r="G96" s="62">
        <f t="shared" si="15"/>
        <v>20</v>
      </c>
      <c r="H96" s="62">
        <f t="shared" si="15"/>
        <v>13</v>
      </c>
      <c r="I96" s="62">
        <f t="shared" si="15"/>
        <v>5</v>
      </c>
      <c r="J96" s="62">
        <f t="shared" si="15"/>
        <v>14.444444444444443</v>
      </c>
      <c r="K96" s="62">
        <f t="shared" si="15"/>
        <v>14.791666666666668</v>
      </c>
      <c r="L96" s="62">
        <f t="shared" si="15"/>
        <v>15.357142857142858</v>
      </c>
      <c r="M96" s="50" t="e">
        <f t="shared" si="15"/>
        <v>#DIV/0!</v>
      </c>
      <c r="N96" s="62">
        <f t="shared" si="15"/>
        <v>10.857142857142858</v>
      </c>
      <c r="O96" s="50" t="e">
        <f t="shared" si="15"/>
        <v>#DIV/0!</v>
      </c>
      <c r="P96" s="50" t="e">
        <f t="shared" si="15"/>
        <v>#DIV/0!</v>
      </c>
      <c r="Q96" s="50" t="e">
        <f t="shared" si="15"/>
        <v>#DIV/0!</v>
      </c>
      <c r="R96" s="50" t="e">
        <f t="shared" si="15"/>
        <v>#DIV/0!</v>
      </c>
      <c r="S96" s="50" t="e">
        <f t="shared" si="15"/>
        <v>#DIV/0!</v>
      </c>
      <c r="T96" s="50" t="e">
        <f t="shared" si="15"/>
        <v>#DIV/0!</v>
      </c>
      <c r="U96" s="50" t="e">
        <f t="shared" si="15"/>
        <v>#DIV/0!</v>
      </c>
      <c r="V96" s="50" t="e">
        <f t="shared" si="15"/>
        <v>#DIV/0!</v>
      </c>
      <c r="W96" s="62">
        <f t="shared" si="15"/>
        <v>33.333333333333329</v>
      </c>
      <c r="X96" s="62">
        <f t="shared" si="15"/>
        <v>5</v>
      </c>
      <c r="Y96" s="50" t="e">
        <f t="shared" si="15"/>
        <v>#DIV/0!</v>
      </c>
      <c r="Z96" s="50" t="e">
        <f t="shared" si="15"/>
        <v>#DIV/0!</v>
      </c>
      <c r="AA96" s="62">
        <f t="shared" si="15"/>
        <v>10</v>
      </c>
      <c r="AB96" s="50" t="e">
        <f t="shared" si="15"/>
        <v>#DIV/0!</v>
      </c>
      <c r="AC96" s="50" t="e">
        <f t="shared" si="15"/>
        <v>#DIV/0!</v>
      </c>
      <c r="AD96" s="50" t="e">
        <f t="shared" si="15"/>
        <v>#DIV/0!</v>
      </c>
      <c r="AE96" s="50" t="e">
        <f t="shared" si="15"/>
        <v>#DIV/0!</v>
      </c>
      <c r="AF96" s="62">
        <f t="shared" si="15"/>
        <v>11.75</v>
      </c>
      <c r="AG96" s="50" t="e">
        <f t="shared" si="15"/>
        <v>#DIV/0!</v>
      </c>
      <c r="AH96" s="50" t="e">
        <f t="shared" si="15"/>
        <v>#DIV/0!</v>
      </c>
      <c r="AI96" s="62">
        <f t="shared" si="15"/>
        <v>16</v>
      </c>
      <c r="AJ96" s="62">
        <f t="shared" si="15"/>
        <v>7.5</v>
      </c>
      <c r="AK96" s="50" t="e">
        <f t="shared" si="15"/>
        <v>#DIV/0!</v>
      </c>
      <c r="AL96" s="50" t="e">
        <f t="shared" si="15"/>
        <v>#DIV/0!</v>
      </c>
      <c r="AM96" s="50" t="e">
        <f t="shared" si="15"/>
        <v>#DIV/0!</v>
      </c>
      <c r="AN96" s="5"/>
      <c r="AO96" s="6"/>
      <c r="AP96" s="6"/>
      <c r="AQ96" s="6"/>
      <c r="AR96" s="6"/>
      <c r="AS96" s="6"/>
      <c r="AT96" s="6"/>
      <c r="AU96" s="6"/>
      <c r="AV96" s="6"/>
      <c r="AW96" s="6"/>
    </row>
    <row r="97" spans="1:49" ht="12.75" customHeight="1">
      <c r="A97" s="5"/>
      <c r="B97" s="5"/>
      <c r="C97" s="24"/>
      <c r="D97" s="24"/>
      <c r="E97" s="24"/>
      <c r="F97" s="24"/>
      <c r="G97" s="24"/>
      <c r="H97" s="24"/>
      <c r="I97" s="24"/>
      <c r="J97" s="24"/>
      <c r="K97" s="24"/>
      <c r="L97" s="24"/>
      <c r="M97" s="5"/>
      <c r="N97" s="24"/>
      <c r="O97" s="5"/>
      <c r="P97" s="5"/>
      <c r="Q97" s="5"/>
      <c r="R97" s="5"/>
      <c r="S97" s="5"/>
      <c r="T97" s="5"/>
      <c r="U97" s="5"/>
      <c r="V97" s="5"/>
      <c r="W97" s="24"/>
      <c r="X97" s="24"/>
      <c r="Y97" s="5"/>
      <c r="Z97" s="5"/>
      <c r="AA97" s="24"/>
      <c r="AB97" s="5"/>
      <c r="AC97" s="5"/>
      <c r="AD97" s="5"/>
      <c r="AE97" s="5"/>
      <c r="AF97" s="24"/>
      <c r="AG97" s="5"/>
      <c r="AH97" s="5"/>
      <c r="AI97" s="24"/>
      <c r="AJ97" s="24"/>
      <c r="AK97" s="5"/>
      <c r="AL97" s="5"/>
      <c r="AM97" s="5"/>
      <c r="AN97" s="5"/>
      <c r="AO97" s="6"/>
      <c r="AP97" s="6"/>
      <c r="AQ97" s="6"/>
      <c r="AR97" s="6"/>
      <c r="AS97" s="6"/>
      <c r="AT97" s="6"/>
      <c r="AU97" s="6"/>
      <c r="AV97" s="6"/>
      <c r="AW97" s="6"/>
    </row>
    <row r="98" spans="1:49" ht="12.75" customHeight="1">
      <c r="A98" s="38" t="s">
        <v>144</v>
      </c>
      <c r="B98" s="21">
        <f t="shared" ref="B98:AM98" si="16">COUNTIF(B4:B87,"&gt;0")</f>
        <v>37</v>
      </c>
      <c r="C98" s="24">
        <f t="shared" si="16"/>
        <v>12</v>
      </c>
      <c r="D98" s="24">
        <f t="shared" si="16"/>
        <v>5</v>
      </c>
      <c r="E98" s="24">
        <f t="shared" si="16"/>
        <v>2</v>
      </c>
      <c r="F98" s="24">
        <f t="shared" si="16"/>
        <v>10</v>
      </c>
      <c r="G98" s="24">
        <f t="shared" si="16"/>
        <v>2</v>
      </c>
      <c r="H98" s="24">
        <f t="shared" si="16"/>
        <v>10</v>
      </c>
      <c r="I98" s="24">
        <f t="shared" si="16"/>
        <v>2</v>
      </c>
      <c r="J98" s="24">
        <f t="shared" si="16"/>
        <v>6</v>
      </c>
      <c r="K98" s="24">
        <f t="shared" si="16"/>
        <v>20</v>
      </c>
      <c r="L98" s="24">
        <f t="shared" si="16"/>
        <v>11</v>
      </c>
      <c r="M98" s="21">
        <f t="shared" si="16"/>
        <v>0</v>
      </c>
      <c r="N98" s="24">
        <f t="shared" si="16"/>
        <v>10</v>
      </c>
      <c r="O98" s="21">
        <f t="shared" si="16"/>
        <v>0</v>
      </c>
      <c r="P98" s="21">
        <f t="shared" si="16"/>
        <v>0</v>
      </c>
      <c r="Q98" s="21">
        <f t="shared" si="16"/>
        <v>0</v>
      </c>
      <c r="R98" s="21">
        <f t="shared" si="16"/>
        <v>0</v>
      </c>
      <c r="S98" s="21">
        <f t="shared" si="16"/>
        <v>0</v>
      </c>
      <c r="T98" s="21">
        <f t="shared" si="16"/>
        <v>0</v>
      </c>
      <c r="U98" s="21">
        <f t="shared" si="16"/>
        <v>0</v>
      </c>
      <c r="V98" s="21">
        <f t="shared" si="16"/>
        <v>0</v>
      </c>
      <c r="W98" s="24">
        <f t="shared" si="16"/>
        <v>6</v>
      </c>
      <c r="X98" s="24">
        <f t="shared" si="16"/>
        <v>1</v>
      </c>
      <c r="Y98" s="21">
        <f t="shared" si="16"/>
        <v>0</v>
      </c>
      <c r="Z98" s="21">
        <f t="shared" si="16"/>
        <v>0</v>
      </c>
      <c r="AA98" s="24">
        <f t="shared" si="16"/>
        <v>1</v>
      </c>
      <c r="AB98" s="21">
        <f t="shared" si="16"/>
        <v>0</v>
      </c>
      <c r="AC98" s="21">
        <f t="shared" si="16"/>
        <v>0</v>
      </c>
      <c r="AD98" s="21">
        <f t="shared" si="16"/>
        <v>0</v>
      </c>
      <c r="AE98" s="21">
        <f t="shared" si="16"/>
        <v>0</v>
      </c>
      <c r="AF98" s="24">
        <f t="shared" si="16"/>
        <v>8</v>
      </c>
      <c r="AG98" s="21">
        <f t="shared" si="16"/>
        <v>0</v>
      </c>
      <c r="AH98" s="21">
        <f t="shared" si="16"/>
        <v>0</v>
      </c>
      <c r="AI98" s="24">
        <f t="shared" si="16"/>
        <v>10</v>
      </c>
      <c r="AJ98" s="24">
        <f t="shared" si="16"/>
        <v>7</v>
      </c>
      <c r="AK98" s="21">
        <f t="shared" si="16"/>
        <v>0</v>
      </c>
      <c r="AL98" s="21">
        <f t="shared" si="16"/>
        <v>0</v>
      </c>
      <c r="AM98" s="21">
        <f t="shared" si="16"/>
        <v>0</v>
      </c>
      <c r="AN98" s="5"/>
      <c r="AO98" s="6"/>
      <c r="AP98" s="6"/>
      <c r="AQ98" s="6"/>
      <c r="AR98" s="6"/>
      <c r="AS98" s="6"/>
      <c r="AT98" s="6"/>
      <c r="AU98" s="6"/>
      <c r="AV98" s="6"/>
      <c r="AW98" s="6"/>
    </row>
    <row r="99" spans="1:49" ht="12.75" customHeight="1">
      <c r="A99" s="38" t="s">
        <v>145</v>
      </c>
      <c r="B99" s="21">
        <f t="shared" ref="B99:AM99" si="17">COUNTIF(B10,"&gt;0")+COUNTIF(B25,"&gt;0")+COUNTIF(B34,"&gt;0")+COUNTIF(B38,"&gt;0")+COUNTIF(B44,"&gt;0")+COUNTIF(B49,"&gt;0")+COUNTIF(B72,"&gt;0")+COUNTIF(B87,"&gt;0")</f>
        <v>6</v>
      </c>
      <c r="C99" s="24">
        <f t="shared" si="17"/>
        <v>2</v>
      </c>
      <c r="D99" s="24">
        <f t="shared" si="17"/>
        <v>2</v>
      </c>
      <c r="E99" s="24">
        <f t="shared" si="17"/>
        <v>0</v>
      </c>
      <c r="F99" s="24">
        <f t="shared" si="17"/>
        <v>2</v>
      </c>
      <c r="G99" s="24">
        <f t="shared" si="17"/>
        <v>0</v>
      </c>
      <c r="H99" s="24">
        <f t="shared" si="17"/>
        <v>1</v>
      </c>
      <c r="I99" s="24">
        <f t="shared" si="17"/>
        <v>0</v>
      </c>
      <c r="J99" s="24">
        <f t="shared" si="17"/>
        <v>1</v>
      </c>
      <c r="K99" s="24">
        <f t="shared" si="17"/>
        <v>3</v>
      </c>
      <c r="L99" s="24">
        <f t="shared" si="17"/>
        <v>1</v>
      </c>
      <c r="M99" s="21">
        <f t="shared" si="17"/>
        <v>0</v>
      </c>
      <c r="N99" s="24">
        <f t="shared" si="17"/>
        <v>1</v>
      </c>
      <c r="O99" s="21">
        <f t="shared" si="17"/>
        <v>0</v>
      </c>
      <c r="P99" s="21">
        <f t="shared" si="17"/>
        <v>0</v>
      </c>
      <c r="Q99" s="21">
        <f t="shared" si="17"/>
        <v>0</v>
      </c>
      <c r="R99" s="21">
        <f t="shared" si="17"/>
        <v>0</v>
      </c>
      <c r="S99" s="21">
        <f t="shared" si="17"/>
        <v>0</v>
      </c>
      <c r="T99" s="21">
        <f t="shared" si="17"/>
        <v>0</v>
      </c>
      <c r="U99" s="21">
        <f t="shared" si="17"/>
        <v>0</v>
      </c>
      <c r="V99" s="21">
        <f t="shared" si="17"/>
        <v>0</v>
      </c>
      <c r="W99" s="24">
        <f t="shared" si="17"/>
        <v>1</v>
      </c>
      <c r="X99" s="24">
        <f t="shared" si="17"/>
        <v>0</v>
      </c>
      <c r="Y99" s="21">
        <f t="shared" si="17"/>
        <v>0</v>
      </c>
      <c r="Z99" s="21">
        <f t="shared" si="17"/>
        <v>0</v>
      </c>
      <c r="AA99" s="24">
        <f t="shared" si="17"/>
        <v>0</v>
      </c>
      <c r="AB99" s="21">
        <f t="shared" si="17"/>
        <v>0</v>
      </c>
      <c r="AC99" s="21">
        <f t="shared" si="17"/>
        <v>0</v>
      </c>
      <c r="AD99" s="21">
        <f t="shared" si="17"/>
        <v>0</v>
      </c>
      <c r="AE99" s="21">
        <f t="shared" si="17"/>
        <v>0</v>
      </c>
      <c r="AF99" s="24">
        <f t="shared" si="17"/>
        <v>1</v>
      </c>
      <c r="AG99" s="21">
        <f t="shared" si="17"/>
        <v>0</v>
      </c>
      <c r="AH99" s="21">
        <f t="shared" si="17"/>
        <v>0</v>
      </c>
      <c r="AI99" s="24">
        <f t="shared" si="17"/>
        <v>1</v>
      </c>
      <c r="AJ99" s="24">
        <f t="shared" si="17"/>
        <v>1</v>
      </c>
      <c r="AK99" s="21">
        <f t="shared" si="17"/>
        <v>0</v>
      </c>
      <c r="AL99" s="21">
        <f t="shared" si="17"/>
        <v>0</v>
      </c>
      <c r="AM99" s="21">
        <f t="shared" si="17"/>
        <v>0</v>
      </c>
      <c r="AN99" s="5"/>
      <c r="AO99" s="6"/>
      <c r="AP99" s="6"/>
      <c r="AQ99" s="6"/>
      <c r="AR99" s="6"/>
      <c r="AS99" s="6"/>
      <c r="AT99" s="6"/>
      <c r="AU99" s="6"/>
      <c r="AV99" s="6"/>
      <c r="AW99" s="6"/>
    </row>
    <row r="100" spans="1:49" ht="12.75" customHeight="1">
      <c r="A100" s="38" t="s">
        <v>146</v>
      </c>
      <c r="B100" s="21">
        <f t="shared" ref="B100:AM100" si="18">B98-B99</f>
        <v>31</v>
      </c>
      <c r="C100" s="24">
        <f t="shared" si="18"/>
        <v>10</v>
      </c>
      <c r="D100" s="24">
        <f t="shared" si="18"/>
        <v>3</v>
      </c>
      <c r="E100" s="24">
        <f t="shared" si="18"/>
        <v>2</v>
      </c>
      <c r="F100" s="24">
        <f t="shared" si="18"/>
        <v>8</v>
      </c>
      <c r="G100" s="24">
        <f t="shared" si="18"/>
        <v>2</v>
      </c>
      <c r="H100" s="24">
        <f t="shared" si="18"/>
        <v>9</v>
      </c>
      <c r="I100" s="24">
        <f t="shared" si="18"/>
        <v>2</v>
      </c>
      <c r="J100" s="24">
        <f t="shared" si="18"/>
        <v>5</v>
      </c>
      <c r="K100" s="24">
        <f t="shared" si="18"/>
        <v>17</v>
      </c>
      <c r="L100" s="24">
        <f t="shared" si="18"/>
        <v>10</v>
      </c>
      <c r="M100" s="21">
        <f t="shared" si="18"/>
        <v>0</v>
      </c>
      <c r="N100" s="24">
        <f t="shared" si="18"/>
        <v>9</v>
      </c>
      <c r="O100" s="21">
        <f t="shared" si="18"/>
        <v>0</v>
      </c>
      <c r="P100" s="21">
        <f t="shared" si="18"/>
        <v>0</v>
      </c>
      <c r="Q100" s="21">
        <f t="shared" si="18"/>
        <v>0</v>
      </c>
      <c r="R100" s="21">
        <f t="shared" si="18"/>
        <v>0</v>
      </c>
      <c r="S100" s="21">
        <f t="shared" si="18"/>
        <v>0</v>
      </c>
      <c r="T100" s="21">
        <f t="shared" si="18"/>
        <v>0</v>
      </c>
      <c r="U100" s="21">
        <f t="shared" si="18"/>
        <v>0</v>
      </c>
      <c r="V100" s="21">
        <f t="shared" si="18"/>
        <v>0</v>
      </c>
      <c r="W100" s="24">
        <f t="shared" si="18"/>
        <v>5</v>
      </c>
      <c r="X100" s="24">
        <f t="shared" si="18"/>
        <v>1</v>
      </c>
      <c r="Y100" s="21">
        <f t="shared" si="18"/>
        <v>0</v>
      </c>
      <c r="Z100" s="21">
        <f t="shared" si="18"/>
        <v>0</v>
      </c>
      <c r="AA100" s="24">
        <f t="shared" si="18"/>
        <v>1</v>
      </c>
      <c r="AB100" s="21">
        <f t="shared" si="18"/>
        <v>0</v>
      </c>
      <c r="AC100" s="21">
        <f t="shared" si="18"/>
        <v>0</v>
      </c>
      <c r="AD100" s="21">
        <f t="shared" si="18"/>
        <v>0</v>
      </c>
      <c r="AE100" s="21">
        <f t="shared" si="18"/>
        <v>0</v>
      </c>
      <c r="AF100" s="24">
        <f t="shared" si="18"/>
        <v>7</v>
      </c>
      <c r="AG100" s="21">
        <f t="shared" si="18"/>
        <v>0</v>
      </c>
      <c r="AH100" s="21">
        <f t="shared" si="18"/>
        <v>0</v>
      </c>
      <c r="AI100" s="24">
        <f t="shared" si="18"/>
        <v>9</v>
      </c>
      <c r="AJ100" s="24">
        <f t="shared" si="18"/>
        <v>6</v>
      </c>
      <c r="AK100" s="21">
        <f t="shared" si="18"/>
        <v>0</v>
      </c>
      <c r="AL100" s="21">
        <f t="shared" si="18"/>
        <v>0</v>
      </c>
      <c r="AM100" s="21">
        <f t="shared" si="18"/>
        <v>0</v>
      </c>
      <c r="AN100" s="5"/>
      <c r="AO100" s="6"/>
      <c r="AP100" s="6"/>
      <c r="AQ100" s="6"/>
      <c r="AR100" s="6"/>
      <c r="AS100" s="6"/>
      <c r="AT100" s="6"/>
      <c r="AU100" s="6"/>
      <c r="AV100" s="6"/>
      <c r="AW100" s="6"/>
    </row>
    <row r="101" spans="1:49" ht="12.75" customHeight="1">
      <c r="A101" s="5"/>
      <c r="B101" s="5"/>
      <c r="C101" s="24"/>
      <c r="D101" s="24"/>
      <c r="E101" s="24"/>
      <c r="F101" s="24"/>
      <c r="G101" s="24"/>
      <c r="H101" s="24"/>
      <c r="I101" s="24"/>
      <c r="J101" s="24"/>
      <c r="K101" s="24"/>
      <c r="L101" s="24"/>
      <c r="M101" s="5"/>
      <c r="N101" s="24"/>
      <c r="O101" s="5"/>
      <c r="P101" s="5"/>
      <c r="Q101" s="5"/>
      <c r="R101" s="5"/>
      <c r="S101" s="5"/>
      <c r="T101" s="5"/>
      <c r="U101" s="5"/>
      <c r="V101" s="5"/>
      <c r="W101" s="24"/>
      <c r="X101" s="24"/>
      <c r="Y101" s="5"/>
      <c r="Z101" s="5"/>
      <c r="AA101" s="24"/>
      <c r="AB101" s="5"/>
      <c r="AC101" s="5"/>
      <c r="AD101" s="5"/>
      <c r="AE101" s="5"/>
      <c r="AF101" s="24"/>
      <c r="AG101" s="5"/>
      <c r="AH101" s="5"/>
      <c r="AI101" s="24"/>
      <c r="AJ101" s="24"/>
      <c r="AK101" s="5"/>
      <c r="AL101" s="5"/>
      <c r="AM101" s="5"/>
      <c r="AN101" s="5"/>
      <c r="AO101" s="6"/>
      <c r="AP101" s="6"/>
      <c r="AQ101" s="6"/>
      <c r="AR101" s="6"/>
      <c r="AS101" s="6"/>
      <c r="AT101" s="6"/>
      <c r="AU101" s="6"/>
      <c r="AV101" s="6"/>
      <c r="AW101" s="6"/>
    </row>
    <row r="102" spans="1:49" ht="12.75" customHeight="1">
      <c r="A102" s="21" t="s">
        <v>147</v>
      </c>
      <c r="B102" s="50">
        <f t="shared" ref="B102:AM102" si="19">B98/B92</f>
        <v>2.2023809523809521</v>
      </c>
      <c r="C102" s="62">
        <f t="shared" si="19"/>
        <v>8</v>
      </c>
      <c r="D102" s="62">
        <f t="shared" si="19"/>
        <v>20</v>
      </c>
      <c r="E102" s="62">
        <f t="shared" si="19"/>
        <v>13.333333333333334</v>
      </c>
      <c r="F102" s="62">
        <f t="shared" si="19"/>
        <v>11.111111111111111</v>
      </c>
      <c r="G102" s="62">
        <f t="shared" si="19"/>
        <v>20</v>
      </c>
      <c r="H102" s="62">
        <f t="shared" si="19"/>
        <v>10</v>
      </c>
      <c r="I102" s="62">
        <f t="shared" si="19"/>
        <v>10</v>
      </c>
      <c r="J102" s="62">
        <f t="shared" si="19"/>
        <v>19.999999999999996</v>
      </c>
      <c r="K102" s="62">
        <f t="shared" si="19"/>
        <v>16.666666666666668</v>
      </c>
      <c r="L102" s="62">
        <f t="shared" si="19"/>
        <v>15.714285714285715</v>
      </c>
      <c r="M102" s="50" t="e">
        <f t="shared" si="19"/>
        <v>#DIV/0!</v>
      </c>
      <c r="N102" s="62">
        <f t="shared" si="19"/>
        <v>2.8571428571428572</v>
      </c>
      <c r="O102" s="50" t="e">
        <f t="shared" si="19"/>
        <v>#DIV/0!</v>
      </c>
      <c r="P102" s="50" t="e">
        <f t="shared" si="19"/>
        <v>#DIV/0!</v>
      </c>
      <c r="Q102" s="50" t="e">
        <f t="shared" si="19"/>
        <v>#DIV/0!</v>
      </c>
      <c r="R102" s="50" t="e">
        <f t="shared" si="19"/>
        <v>#DIV/0!</v>
      </c>
      <c r="S102" s="50" t="e">
        <f t="shared" si="19"/>
        <v>#DIV/0!</v>
      </c>
      <c r="T102" s="50" t="e">
        <f t="shared" si="19"/>
        <v>#DIV/0!</v>
      </c>
      <c r="U102" s="50" t="e">
        <f t="shared" si="19"/>
        <v>#DIV/0!</v>
      </c>
      <c r="V102" s="50" t="e">
        <f t="shared" si="19"/>
        <v>#DIV/0!</v>
      </c>
      <c r="W102" s="62">
        <f t="shared" si="19"/>
        <v>19.999999999999996</v>
      </c>
      <c r="X102" s="62">
        <f t="shared" si="19"/>
        <v>5</v>
      </c>
      <c r="Y102" s="50" t="e">
        <f t="shared" si="19"/>
        <v>#DIV/0!</v>
      </c>
      <c r="Z102" s="50" t="e">
        <f t="shared" si="19"/>
        <v>#DIV/0!</v>
      </c>
      <c r="AA102" s="62">
        <f t="shared" si="19"/>
        <v>2</v>
      </c>
      <c r="AB102" s="50" t="e">
        <f t="shared" si="19"/>
        <v>#DIV/0!</v>
      </c>
      <c r="AC102" s="50" t="e">
        <f t="shared" si="19"/>
        <v>#DIV/0!</v>
      </c>
      <c r="AD102" s="50" t="e">
        <f t="shared" si="19"/>
        <v>#DIV/0!</v>
      </c>
      <c r="AE102" s="50" t="e">
        <f t="shared" si="19"/>
        <v>#DIV/0!</v>
      </c>
      <c r="AF102" s="62">
        <f t="shared" si="19"/>
        <v>4</v>
      </c>
      <c r="AG102" s="50" t="e">
        <f t="shared" si="19"/>
        <v>#DIV/0!</v>
      </c>
      <c r="AH102" s="50" t="e">
        <f t="shared" si="19"/>
        <v>#DIV/0!</v>
      </c>
      <c r="AI102" s="62">
        <f t="shared" si="19"/>
        <v>5</v>
      </c>
      <c r="AJ102" s="62">
        <f t="shared" si="19"/>
        <v>3.5</v>
      </c>
      <c r="AK102" s="50" t="e">
        <f t="shared" si="19"/>
        <v>#DIV/0!</v>
      </c>
      <c r="AL102" s="50" t="e">
        <f t="shared" si="19"/>
        <v>#DIV/0!</v>
      </c>
      <c r="AM102" s="50" t="e">
        <f t="shared" si="19"/>
        <v>#DIV/0!</v>
      </c>
      <c r="AN102" s="5"/>
      <c r="AO102" s="6"/>
      <c r="AP102" s="6"/>
      <c r="AQ102" s="6"/>
      <c r="AR102" s="6"/>
      <c r="AS102" s="6"/>
      <c r="AT102" s="6"/>
      <c r="AU102" s="6"/>
      <c r="AV102" s="6"/>
      <c r="AW102" s="6"/>
    </row>
    <row r="103" spans="1:49" ht="12.75" customHeight="1">
      <c r="A103" s="21" t="s">
        <v>148</v>
      </c>
      <c r="B103" s="50">
        <f t="shared" ref="B103:AM103" si="20">B98/B93</f>
        <v>0.87470449172576836</v>
      </c>
      <c r="C103" s="62">
        <f t="shared" si="20"/>
        <v>1.6</v>
      </c>
      <c r="D103" s="62">
        <f t="shared" si="20"/>
        <v>10</v>
      </c>
      <c r="E103" s="62">
        <f t="shared" si="20"/>
        <v>6.666666666666667</v>
      </c>
      <c r="F103" s="62">
        <f t="shared" si="20"/>
        <v>2.7777777777777777</v>
      </c>
      <c r="G103" s="62">
        <f t="shared" si="20"/>
        <v>20</v>
      </c>
      <c r="H103" s="62">
        <f t="shared" si="20"/>
        <v>2.5</v>
      </c>
      <c r="I103" s="62">
        <f t="shared" si="20"/>
        <v>2.5</v>
      </c>
      <c r="J103" s="62">
        <f t="shared" si="20"/>
        <v>6.6666666666666661</v>
      </c>
      <c r="K103" s="62">
        <f t="shared" si="20"/>
        <v>4.166666666666667</v>
      </c>
      <c r="L103" s="62">
        <f t="shared" si="20"/>
        <v>3.9285714285714288</v>
      </c>
      <c r="M103" s="50" t="e">
        <f t="shared" si="20"/>
        <v>#DIV/0!</v>
      </c>
      <c r="N103" s="62">
        <f t="shared" si="20"/>
        <v>1.4285714285714286</v>
      </c>
      <c r="O103" s="50" t="e">
        <f t="shared" si="20"/>
        <v>#DIV/0!</v>
      </c>
      <c r="P103" s="50" t="e">
        <f t="shared" si="20"/>
        <v>#DIV/0!</v>
      </c>
      <c r="Q103" s="50" t="e">
        <f t="shared" si="20"/>
        <v>#DIV/0!</v>
      </c>
      <c r="R103" s="50" t="e">
        <f t="shared" si="20"/>
        <v>#DIV/0!</v>
      </c>
      <c r="S103" s="50" t="e">
        <f t="shared" si="20"/>
        <v>#DIV/0!</v>
      </c>
      <c r="T103" s="50" t="e">
        <f t="shared" si="20"/>
        <v>#DIV/0!</v>
      </c>
      <c r="U103" s="50" t="e">
        <f t="shared" si="20"/>
        <v>#DIV/0!</v>
      </c>
      <c r="V103" s="50" t="e">
        <f t="shared" si="20"/>
        <v>#DIV/0!</v>
      </c>
      <c r="W103" s="62">
        <f t="shared" si="20"/>
        <v>9.9999999999999982</v>
      </c>
      <c r="X103" s="62">
        <f t="shared" si="20"/>
        <v>2.5</v>
      </c>
      <c r="Y103" s="50" t="e">
        <f t="shared" si="20"/>
        <v>#DIV/0!</v>
      </c>
      <c r="Z103" s="50" t="e">
        <f t="shared" si="20"/>
        <v>#DIV/0!</v>
      </c>
      <c r="AA103" s="62">
        <f t="shared" si="20"/>
        <v>1</v>
      </c>
      <c r="AB103" s="50" t="e">
        <f t="shared" si="20"/>
        <v>#DIV/0!</v>
      </c>
      <c r="AC103" s="50" t="e">
        <f t="shared" si="20"/>
        <v>#DIV/0!</v>
      </c>
      <c r="AD103" s="50" t="e">
        <f t="shared" si="20"/>
        <v>#DIV/0!</v>
      </c>
      <c r="AE103" s="50" t="e">
        <f t="shared" si="20"/>
        <v>#DIV/0!</v>
      </c>
      <c r="AF103" s="62">
        <f t="shared" si="20"/>
        <v>2</v>
      </c>
      <c r="AG103" s="50" t="e">
        <f t="shared" si="20"/>
        <v>#DIV/0!</v>
      </c>
      <c r="AH103" s="50" t="e">
        <f t="shared" si="20"/>
        <v>#DIV/0!</v>
      </c>
      <c r="AI103" s="62">
        <f t="shared" si="20"/>
        <v>5</v>
      </c>
      <c r="AJ103" s="62">
        <f t="shared" si="20"/>
        <v>3.5</v>
      </c>
      <c r="AK103" s="50" t="e">
        <f t="shared" si="20"/>
        <v>#DIV/0!</v>
      </c>
      <c r="AL103" s="50" t="e">
        <f t="shared" si="20"/>
        <v>#DIV/0!</v>
      </c>
      <c r="AM103" s="50" t="e">
        <f t="shared" si="20"/>
        <v>#DIV/0!</v>
      </c>
      <c r="AN103" s="5"/>
      <c r="AO103" s="6"/>
      <c r="AP103" s="6"/>
      <c r="AQ103" s="6"/>
      <c r="AR103" s="6"/>
      <c r="AS103" s="6"/>
      <c r="AT103" s="6"/>
      <c r="AU103" s="6"/>
      <c r="AV103" s="6"/>
      <c r="AW103" s="6"/>
    </row>
    <row r="104" spans="1:49" ht="12.75" customHeight="1">
      <c r="A104" s="51" t="s">
        <v>149</v>
      </c>
      <c r="B104" s="51"/>
      <c r="C104" s="63"/>
      <c r="D104" s="42" t="s">
        <v>295</v>
      </c>
      <c r="E104" s="42" t="s">
        <v>296</v>
      </c>
      <c r="F104" s="42" t="s">
        <v>297</v>
      </c>
      <c r="G104" s="64" t="s">
        <v>298</v>
      </c>
      <c r="H104" s="64" t="s">
        <v>299</v>
      </c>
      <c r="I104" s="42" t="s">
        <v>300</v>
      </c>
      <c r="J104" s="42" t="s">
        <v>301</v>
      </c>
      <c r="K104" s="63" t="s">
        <v>302</v>
      </c>
      <c r="L104" s="63" t="s">
        <v>303</v>
      </c>
      <c r="M104" s="38"/>
      <c r="N104" s="42" t="s">
        <v>304</v>
      </c>
      <c r="O104" s="38"/>
      <c r="P104" s="38"/>
      <c r="Q104" s="38"/>
      <c r="R104" s="57"/>
      <c r="S104" s="38"/>
      <c r="T104" s="38"/>
      <c r="U104" s="38"/>
      <c r="V104" s="38"/>
      <c r="W104" s="42" t="s">
        <v>305</v>
      </c>
      <c r="X104" s="42" t="s">
        <v>306</v>
      </c>
      <c r="Y104" s="38"/>
      <c r="Z104" s="38"/>
      <c r="AA104" s="42" t="s">
        <v>307</v>
      </c>
      <c r="AB104" s="38"/>
      <c r="AC104" s="38"/>
      <c r="AD104" s="38"/>
      <c r="AE104" s="38"/>
      <c r="AF104" s="42" t="s">
        <v>308</v>
      </c>
      <c r="AG104" s="38"/>
      <c r="AH104" s="38"/>
      <c r="AI104" s="42"/>
      <c r="AJ104" s="42"/>
      <c r="AK104" s="38"/>
      <c r="AL104" s="38"/>
      <c r="AM104" s="38"/>
      <c r="AN104" s="5"/>
      <c r="AO104" s="6"/>
      <c r="AP104" s="6"/>
      <c r="AQ104" s="6"/>
      <c r="AR104" s="6"/>
      <c r="AS104" s="6"/>
      <c r="AT104" s="6"/>
      <c r="AU104" s="6"/>
      <c r="AV104" s="6"/>
      <c r="AW104" s="6"/>
    </row>
    <row r="105" spans="1:49" ht="12.75" customHeight="1">
      <c r="A105" s="7"/>
      <c r="B105" s="7"/>
      <c r="C105" s="24"/>
      <c r="D105" s="24"/>
      <c r="E105" s="24"/>
      <c r="F105" s="24"/>
      <c r="G105" s="24"/>
      <c r="H105" s="24"/>
      <c r="I105" s="24"/>
      <c r="J105" s="24"/>
      <c r="K105" s="24"/>
      <c r="L105" s="24"/>
      <c r="M105" s="5"/>
      <c r="N105" s="24"/>
      <c r="O105" s="5"/>
      <c r="P105" s="5"/>
      <c r="Q105" s="5"/>
      <c r="R105" s="5"/>
      <c r="S105" s="5"/>
      <c r="T105" s="5"/>
      <c r="U105" s="5"/>
      <c r="V105" s="5"/>
      <c r="W105" s="24"/>
      <c r="X105" s="24"/>
      <c r="Y105" s="5"/>
      <c r="Z105" s="5"/>
      <c r="AA105" s="24"/>
      <c r="AB105" s="5"/>
      <c r="AC105" s="5"/>
      <c r="AD105" s="5"/>
      <c r="AE105" s="5"/>
      <c r="AF105" s="24"/>
      <c r="AG105" s="5"/>
      <c r="AH105" s="5"/>
      <c r="AI105" s="24"/>
      <c r="AJ105" s="24"/>
      <c r="AK105" s="5"/>
      <c r="AL105" s="5"/>
      <c r="AM105" s="5"/>
      <c r="AN105" s="5"/>
      <c r="AO105" s="6"/>
      <c r="AP105" s="6"/>
      <c r="AQ105" s="6"/>
      <c r="AR105" s="6"/>
      <c r="AS105" s="6"/>
      <c r="AT105" s="6"/>
      <c r="AU105" s="6"/>
      <c r="AV105" s="6"/>
      <c r="AW105" s="6"/>
    </row>
    <row r="106" spans="1:49" ht="12.75" customHeight="1">
      <c r="A106" s="5" t="s">
        <v>167</v>
      </c>
      <c r="B106" s="5">
        <f t="shared" ref="B106:B109" si="21">SUM(C106:AM106)</f>
        <v>11.200000000000001</v>
      </c>
      <c r="C106" s="24">
        <v>1</v>
      </c>
      <c r="D106" s="24">
        <v>0.2</v>
      </c>
      <c r="E106" s="24">
        <v>0.4</v>
      </c>
      <c r="F106" s="24"/>
      <c r="G106" s="24">
        <v>0.1</v>
      </c>
      <c r="H106" s="24"/>
      <c r="I106" s="24"/>
      <c r="J106" s="24">
        <v>0.5</v>
      </c>
      <c r="K106" s="24">
        <v>1.5</v>
      </c>
      <c r="L106" s="24">
        <v>0.60000000000000009</v>
      </c>
      <c r="M106" s="5"/>
      <c r="N106" s="24">
        <v>3.5</v>
      </c>
      <c r="O106" s="5"/>
      <c r="P106" s="5"/>
      <c r="Q106" s="5"/>
      <c r="R106" s="5"/>
      <c r="S106" s="5"/>
      <c r="T106" s="5"/>
      <c r="U106" s="5"/>
      <c r="V106" s="5"/>
      <c r="W106" s="24">
        <v>0.30000000000000004</v>
      </c>
      <c r="X106" s="24">
        <v>0.1</v>
      </c>
      <c r="Y106" s="5"/>
      <c r="Z106" s="5"/>
      <c r="AA106" s="24">
        <v>0.5</v>
      </c>
      <c r="AB106" s="5"/>
      <c r="AC106" s="5"/>
      <c r="AD106" s="5"/>
      <c r="AE106" s="5"/>
      <c r="AF106" s="24">
        <v>2</v>
      </c>
      <c r="AG106" s="5"/>
      <c r="AH106" s="5"/>
      <c r="AI106" s="24">
        <v>0.5</v>
      </c>
      <c r="AJ106" s="24"/>
      <c r="AK106" s="5"/>
      <c r="AL106" s="5"/>
      <c r="AM106" s="5"/>
      <c r="AN106" s="5"/>
      <c r="AO106" s="6"/>
      <c r="AP106" s="6"/>
      <c r="AQ106" s="6"/>
      <c r="AR106" s="6"/>
      <c r="AS106" s="6"/>
      <c r="AT106" s="6"/>
      <c r="AU106" s="6"/>
      <c r="AV106" s="6"/>
      <c r="AW106" s="6"/>
    </row>
    <row r="107" spans="1:49" ht="12.75" customHeight="1">
      <c r="A107" s="5" t="s">
        <v>169</v>
      </c>
      <c r="B107" s="5">
        <f t="shared" si="21"/>
        <v>9</v>
      </c>
      <c r="C107" s="24"/>
      <c r="D107" s="24">
        <v>2</v>
      </c>
      <c r="E107" s="24"/>
      <c r="F107" s="24"/>
      <c r="G107" s="24">
        <v>3</v>
      </c>
      <c r="H107" s="24"/>
      <c r="I107" s="24"/>
      <c r="J107" s="24"/>
      <c r="K107" s="24"/>
      <c r="L107" s="24"/>
      <c r="M107" s="5"/>
      <c r="N107" s="24"/>
      <c r="O107" s="5"/>
      <c r="P107" s="5"/>
      <c r="Q107" s="5"/>
      <c r="R107" s="5"/>
      <c r="S107" s="5"/>
      <c r="T107" s="5"/>
      <c r="U107" s="5"/>
      <c r="V107" s="5"/>
      <c r="W107" s="24">
        <v>1</v>
      </c>
      <c r="X107" s="24"/>
      <c r="Y107" s="5"/>
      <c r="Z107" s="5"/>
      <c r="AA107" s="24"/>
      <c r="AB107" s="5"/>
      <c r="AC107" s="5"/>
      <c r="AD107" s="5"/>
      <c r="AE107" s="5"/>
      <c r="AF107" s="24"/>
      <c r="AG107" s="5"/>
      <c r="AH107" s="5"/>
      <c r="AI107" s="24">
        <v>3</v>
      </c>
      <c r="AJ107" s="24"/>
      <c r="AK107" s="5"/>
      <c r="AL107" s="5"/>
      <c r="AM107" s="5"/>
      <c r="AN107" s="5"/>
      <c r="AO107" s="6"/>
      <c r="AP107" s="6"/>
      <c r="AQ107" s="6"/>
      <c r="AR107" s="6"/>
      <c r="AS107" s="6"/>
      <c r="AT107" s="6"/>
      <c r="AU107" s="6"/>
      <c r="AV107" s="6"/>
      <c r="AW107" s="6"/>
    </row>
    <row r="108" spans="1:49" ht="12.75" customHeight="1">
      <c r="A108" s="5" t="s">
        <v>171</v>
      </c>
      <c r="B108" s="5">
        <f t="shared" si="21"/>
        <v>6</v>
      </c>
      <c r="C108" s="24"/>
      <c r="D108" s="24"/>
      <c r="E108" s="24"/>
      <c r="F108" s="24">
        <v>2</v>
      </c>
      <c r="G108" s="24"/>
      <c r="H108" s="24">
        <v>1</v>
      </c>
      <c r="I108" s="24">
        <v>1</v>
      </c>
      <c r="J108" s="24"/>
      <c r="K108" s="24">
        <v>1.5</v>
      </c>
      <c r="L108" s="24">
        <v>0.5</v>
      </c>
      <c r="M108" s="5"/>
      <c r="N108" s="24"/>
      <c r="O108" s="5"/>
      <c r="P108" s="5"/>
      <c r="Q108" s="5"/>
      <c r="R108" s="5"/>
      <c r="S108" s="5"/>
      <c r="T108" s="5"/>
      <c r="U108" s="5"/>
      <c r="V108" s="5"/>
      <c r="W108" s="24"/>
      <c r="X108" s="24"/>
      <c r="Y108" s="5"/>
      <c r="Z108" s="5"/>
      <c r="AA108" s="24"/>
      <c r="AB108" s="5"/>
      <c r="AC108" s="5"/>
      <c r="AD108" s="5"/>
      <c r="AE108" s="5"/>
      <c r="AF108" s="24"/>
      <c r="AG108" s="5"/>
      <c r="AH108" s="5"/>
      <c r="AI108" s="24"/>
      <c r="AJ108" s="24"/>
      <c r="AK108" s="5"/>
      <c r="AL108" s="5"/>
      <c r="AM108" s="5"/>
      <c r="AN108" s="5"/>
      <c r="AO108" s="6"/>
      <c r="AP108" s="6"/>
      <c r="AQ108" s="6"/>
      <c r="AR108" s="6"/>
      <c r="AS108" s="6"/>
      <c r="AT108" s="6"/>
      <c r="AU108" s="6"/>
      <c r="AV108" s="6"/>
      <c r="AW108" s="6"/>
    </row>
    <row r="109" spans="1:49" ht="12.75" customHeight="1">
      <c r="A109" s="5" t="s">
        <v>174</v>
      </c>
      <c r="B109" s="5">
        <f t="shared" si="21"/>
        <v>0</v>
      </c>
      <c r="C109" s="24"/>
      <c r="D109" s="24"/>
      <c r="E109" s="24"/>
      <c r="F109" s="24"/>
      <c r="G109" s="24"/>
      <c r="H109" s="24"/>
      <c r="I109" s="24"/>
      <c r="J109" s="24"/>
      <c r="K109" s="24"/>
      <c r="L109" s="24"/>
      <c r="M109" s="5"/>
      <c r="N109" s="24"/>
      <c r="O109" s="5"/>
      <c r="P109" s="5"/>
      <c r="Q109" s="5"/>
      <c r="R109" s="5"/>
      <c r="S109" s="5"/>
      <c r="T109" s="5"/>
      <c r="U109" s="5"/>
      <c r="V109" s="5"/>
      <c r="W109" s="24"/>
      <c r="X109" s="24"/>
      <c r="Y109" s="5"/>
      <c r="Z109" s="5"/>
      <c r="AA109" s="24"/>
      <c r="AB109" s="5"/>
      <c r="AC109" s="5"/>
      <c r="AD109" s="5"/>
      <c r="AE109" s="5"/>
      <c r="AF109" s="24"/>
      <c r="AG109" s="5"/>
      <c r="AH109" s="5"/>
      <c r="AI109" s="24"/>
      <c r="AJ109" s="24"/>
      <c r="AK109" s="5"/>
      <c r="AL109" s="5"/>
      <c r="AM109" s="5"/>
      <c r="AN109" s="5"/>
      <c r="AO109" s="6"/>
      <c r="AP109" s="6"/>
      <c r="AQ109" s="6"/>
      <c r="AR109" s="6"/>
      <c r="AS109" s="6"/>
      <c r="AT109" s="6"/>
      <c r="AU109" s="6"/>
      <c r="AV109" s="6"/>
      <c r="AW109" s="6"/>
    </row>
    <row r="110" spans="1:49" ht="12.75" customHeight="1">
      <c r="A110" s="38" t="s">
        <v>181</v>
      </c>
      <c r="B110" s="38"/>
      <c r="C110" s="42" t="s">
        <v>309</v>
      </c>
      <c r="D110" s="42" t="s">
        <v>310</v>
      </c>
      <c r="E110" s="42" t="s">
        <v>310</v>
      </c>
      <c r="F110" s="42" t="s">
        <v>311</v>
      </c>
      <c r="G110" s="42"/>
      <c r="H110" s="42" t="s">
        <v>312</v>
      </c>
      <c r="I110" s="42" t="s">
        <v>312</v>
      </c>
      <c r="J110" s="42" t="s">
        <v>312</v>
      </c>
      <c r="K110" s="42" t="s">
        <v>313</v>
      </c>
      <c r="L110" s="42" t="s">
        <v>314</v>
      </c>
      <c r="M110" s="38"/>
      <c r="N110" s="42"/>
      <c r="O110" s="38"/>
      <c r="P110" s="38"/>
      <c r="Q110" s="38"/>
      <c r="R110" s="38"/>
      <c r="S110" s="38"/>
      <c r="T110" s="38"/>
      <c r="U110" s="38"/>
      <c r="V110" s="38"/>
      <c r="W110" s="42"/>
      <c r="X110" s="42" t="s">
        <v>315</v>
      </c>
      <c r="Y110" s="38"/>
      <c r="Z110" s="38"/>
      <c r="AA110" s="42"/>
      <c r="AB110" s="38"/>
      <c r="AC110" s="38"/>
      <c r="AD110" s="38"/>
      <c r="AE110" s="38"/>
      <c r="AF110" s="42" t="s">
        <v>316</v>
      </c>
      <c r="AG110" s="38"/>
      <c r="AH110" s="38"/>
      <c r="AI110" s="42"/>
      <c r="AJ110" s="42"/>
      <c r="AK110" s="38"/>
      <c r="AL110" s="38"/>
      <c r="AM110" s="38"/>
      <c r="AN110" s="38"/>
      <c r="AO110" s="6"/>
      <c r="AP110" s="6"/>
      <c r="AQ110" s="6"/>
      <c r="AR110" s="6"/>
      <c r="AS110" s="6"/>
      <c r="AT110" s="6"/>
      <c r="AU110" s="6"/>
      <c r="AV110" s="6"/>
      <c r="AW110" s="6"/>
    </row>
    <row r="111" spans="1:49" ht="12.75" customHeight="1">
      <c r="A111" s="5"/>
      <c r="B111" s="5"/>
      <c r="C111" s="24"/>
      <c r="D111" s="24"/>
      <c r="E111" s="24"/>
      <c r="F111" s="24"/>
      <c r="G111" s="24"/>
      <c r="H111" s="24"/>
      <c r="I111" s="24"/>
      <c r="J111" s="24"/>
      <c r="K111" s="24"/>
      <c r="L111" s="24"/>
      <c r="M111" s="5"/>
      <c r="N111" s="24"/>
      <c r="O111" s="5"/>
      <c r="P111" s="5"/>
      <c r="Q111" s="5"/>
      <c r="R111" s="5"/>
      <c r="S111" s="5"/>
      <c r="T111" s="5"/>
      <c r="U111" s="5"/>
      <c r="V111" s="5"/>
      <c r="W111" s="24"/>
      <c r="X111" s="24"/>
      <c r="Y111" s="5"/>
      <c r="Z111" s="5"/>
      <c r="AA111" s="24"/>
      <c r="AB111" s="5"/>
      <c r="AC111" s="5"/>
      <c r="AD111" s="5"/>
      <c r="AE111" s="5"/>
      <c r="AF111" s="24"/>
      <c r="AG111" s="5"/>
      <c r="AH111" s="5"/>
      <c r="AI111" s="24"/>
      <c r="AJ111" s="24"/>
      <c r="AK111" s="5"/>
      <c r="AL111" s="5"/>
      <c r="AM111" s="5"/>
      <c r="AN111" s="5"/>
      <c r="AO111" s="6"/>
      <c r="AP111" s="6"/>
      <c r="AQ111" s="6"/>
      <c r="AR111" s="6"/>
      <c r="AS111" s="6"/>
      <c r="AT111" s="6"/>
      <c r="AU111" s="6"/>
      <c r="AV111" s="6"/>
      <c r="AW111" s="6"/>
    </row>
    <row r="112" spans="1:49" ht="12.75" customHeight="1">
      <c r="A112" s="38" t="s">
        <v>197</v>
      </c>
      <c r="B112" s="38"/>
      <c r="C112" s="42" t="s">
        <v>317</v>
      </c>
      <c r="D112" s="42" t="s">
        <v>318</v>
      </c>
      <c r="E112" s="42" t="s">
        <v>319</v>
      </c>
      <c r="F112" s="42" t="s">
        <v>320</v>
      </c>
      <c r="G112" s="42" t="s">
        <v>200</v>
      </c>
      <c r="H112" s="42" t="s">
        <v>320</v>
      </c>
      <c r="I112" s="42" t="s">
        <v>320</v>
      </c>
      <c r="J112" s="42" t="s">
        <v>320</v>
      </c>
      <c r="K112" s="42" t="s">
        <v>321</v>
      </c>
      <c r="L112" s="42" t="s">
        <v>320</v>
      </c>
      <c r="M112" s="38"/>
      <c r="N112" s="42" t="s">
        <v>287</v>
      </c>
      <c r="O112" s="38"/>
      <c r="P112" s="38"/>
      <c r="Q112" s="38"/>
      <c r="R112" s="38"/>
      <c r="S112" s="38"/>
      <c r="T112" s="38"/>
      <c r="U112" s="38"/>
      <c r="V112" s="38"/>
      <c r="W112" s="42" t="s">
        <v>322</v>
      </c>
      <c r="X112" s="42" t="s">
        <v>319</v>
      </c>
      <c r="Y112" s="38"/>
      <c r="Z112" s="38"/>
      <c r="AA112" s="42" t="s">
        <v>252</v>
      </c>
      <c r="AB112" s="38"/>
      <c r="AC112" s="38"/>
      <c r="AD112" s="38"/>
      <c r="AE112" s="38"/>
      <c r="AF112" s="42" t="s">
        <v>288</v>
      </c>
      <c r="AG112" s="38"/>
      <c r="AH112" s="38"/>
      <c r="AI112" s="42" t="s">
        <v>253</v>
      </c>
      <c r="AJ112" s="42" t="s">
        <v>289</v>
      </c>
      <c r="AK112" s="38"/>
      <c r="AL112" s="38"/>
      <c r="AM112" s="38"/>
      <c r="AN112" s="5"/>
      <c r="AO112" s="6"/>
      <c r="AP112" s="6"/>
      <c r="AQ112" s="6"/>
      <c r="AR112" s="6"/>
      <c r="AS112" s="6"/>
      <c r="AT112" s="6"/>
      <c r="AU112" s="6"/>
      <c r="AV112" s="6"/>
      <c r="AW112" s="6"/>
    </row>
    <row r="113" spans="1:49" ht="12.75" customHeight="1">
      <c r="A113" s="38" t="s">
        <v>210</v>
      </c>
      <c r="B113" s="38"/>
      <c r="C113" s="42" t="s">
        <v>323</v>
      </c>
      <c r="D113" s="42" t="s">
        <v>324</v>
      </c>
      <c r="E113" s="42" t="s">
        <v>325</v>
      </c>
      <c r="F113" s="42"/>
      <c r="G113" s="42"/>
      <c r="H113" s="42"/>
      <c r="I113" s="42"/>
      <c r="J113" s="42"/>
      <c r="K113" s="42" t="s">
        <v>313</v>
      </c>
      <c r="L113" s="42"/>
      <c r="M113" s="38"/>
      <c r="N113" s="42"/>
      <c r="O113" s="38"/>
      <c r="P113" s="38"/>
      <c r="Q113" s="38"/>
      <c r="R113" s="38"/>
      <c r="S113" s="38"/>
      <c r="T113" s="38"/>
      <c r="U113" s="38"/>
      <c r="V113" s="38"/>
      <c r="W113" s="42"/>
      <c r="X113" s="42"/>
      <c r="Y113" s="38"/>
      <c r="Z113" s="38"/>
      <c r="AA113" s="42"/>
      <c r="AB113" s="38"/>
      <c r="AC113" s="38"/>
      <c r="AD113" s="38"/>
      <c r="AE113" s="38"/>
      <c r="AF113" s="42"/>
      <c r="AG113" s="38"/>
      <c r="AH113" s="38"/>
      <c r="AI113" s="42"/>
      <c r="AJ113" s="42"/>
      <c r="AK113" s="38"/>
      <c r="AL113" s="38"/>
      <c r="AM113" s="38"/>
      <c r="AN113" s="5"/>
      <c r="AO113" s="6"/>
      <c r="AP113" s="6"/>
      <c r="AQ113" s="6"/>
      <c r="AR113" s="6"/>
      <c r="AS113" s="6"/>
      <c r="AT113" s="6"/>
      <c r="AU113" s="6"/>
      <c r="AV113" s="6"/>
      <c r="AW113" s="6"/>
    </row>
    <row r="114" spans="1:49" ht="12.75" customHeight="1">
      <c r="A114" s="38"/>
      <c r="B114" s="38"/>
      <c r="C114" s="42"/>
      <c r="D114" s="42"/>
      <c r="E114" s="42"/>
      <c r="F114" s="42"/>
      <c r="G114" s="42"/>
      <c r="H114" s="42"/>
      <c r="I114" s="42"/>
      <c r="J114" s="42"/>
      <c r="K114" s="42"/>
      <c r="L114" s="42"/>
      <c r="M114" s="38"/>
      <c r="N114" s="42"/>
      <c r="O114" s="38"/>
      <c r="P114" s="38"/>
      <c r="Q114" s="38"/>
      <c r="R114" s="38"/>
      <c r="S114" s="38"/>
      <c r="T114" s="38"/>
      <c r="U114" s="38"/>
      <c r="V114" s="38"/>
      <c r="W114" s="42"/>
      <c r="X114" s="42"/>
      <c r="Y114" s="38"/>
      <c r="Z114" s="38"/>
      <c r="AA114" s="42"/>
      <c r="AB114" s="38"/>
      <c r="AC114" s="38"/>
      <c r="AD114" s="38"/>
      <c r="AE114" s="38"/>
      <c r="AF114" s="42"/>
      <c r="AG114" s="38"/>
      <c r="AH114" s="38"/>
      <c r="AI114" s="42"/>
      <c r="AJ114" s="42"/>
      <c r="AK114" s="38"/>
      <c r="AL114" s="38"/>
      <c r="AM114" s="38"/>
      <c r="AN114" s="5"/>
      <c r="AO114" s="6"/>
      <c r="AP114" s="6"/>
      <c r="AQ114" s="6"/>
      <c r="AR114" s="6"/>
      <c r="AS114" s="6"/>
      <c r="AT114" s="6"/>
      <c r="AU114" s="6"/>
      <c r="AV114" s="6"/>
      <c r="AW114" s="6"/>
    </row>
    <row r="115" spans="1:49" ht="12.75" customHeight="1">
      <c r="A115" s="38" t="s">
        <v>181</v>
      </c>
      <c r="B115" s="5"/>
      <c r="C115" s="86"/>
      <c r="D115" s="81"/>
      <c r="E115" s="81"/>
      <c r="F115" s="81"/>
      <c r="G115" s="81"/>
      <c r="H115" s="81"/>
      <c r="I115" s="81"/>
      <c r="J115" s="81"/>
      <c r="K115" s="81"/>
      <c r="L115" s="81"/>
      <c r="M115" s="5"/>
      <c r="N115" s="24"/>
      <c r="O115" s="5"/>
      <c r="P115" s="5"/>
      <c r="Q115" s="5"/>
      <c r="R115" s="5"/>
      <c r="S115" s="5"/>
      <c r="T115" s="5"/>
      <c r="U115" s="5"/>
      <c r="V115" s="5"/>
      <c r="W115" s="24"/>
      <c r="X115" s="24"/>
      <c r="Y115" s="5"/>
      <c r="Z115" s="5"/>
      <c r="AA115" s="24"/>
      <c r="AB115" s="5"/>
      <c r="AC115" s="5"/>
      <c r="AD115" s="5"/>
      <c r="AE115" s="5"/>
      <c r="AF115" s="24"/>
      <c r="AG115" s="5"/>
      <c r="AH115" s="5"/>
      <c r="AI115" s="24"/>
      <c r="AJ115" s="24"/>
      <c r="AK115" s="5"/>
      <c r="AL115" s="5"/>
      <c r="AM115" s="5"/>
      <c r="AN115" s="5"/>
      <c r="AO115" s="6"/>
      <c r="AP115" s="6"/>
      <c r="AQ115" s="6"/>
      <c r="AR115" s="6"/>
      <c r="AS115" s="6"/>
      <c r="AT115" s="6"/>
      <c r="AU115" s="6"/>
      <c r="AV115" s="6"/>
      <c r="AW115" s="6"/>
    </row>
    <row r="116" spans="1:49" ht="12.75" customHeight="1">
      <c r="A116" s="5"/>
      <c r="B116" s="5"/>
      <c r="C116" s="42"/>
      <c r="D116" s="42"/>
      <c r="E116" s="42"/>
      <c r="F116" s="42"/>
      <c r="G116" s="42"/>
      <c r="H116" s="42"/>
      <c r="I116" s="42"/>
      <c r="J116" s="42"/>
      <c r="K116" s="42"/>
      <c r="L116" s="42"/>
      <c r="M116" s="5"/>
      <c r="N116" s="24"/>
      <c r="O116" s="5"/>
      <c r="P116" s="5"/>
      <c r="Q116" s="5"/>
      <c r="R116" s="5"/>
      <c r="S116" s="5"/>
      <c r="T116" s="5"/>
      <c r="U116" s="5"/>
      <c r="V116" s="5"/>
      <c r="W116" s="24"/>
      <c r="X116" s="24"/>
      <c r="Y116" s="5"/>
      <c r="Z116" s="5"/>
      <c r="AA116" s="24"/>
      <c r="AB116" s="5"/>
      <c r="AC116" s="5"/>
      <c r="AD116" s="5"/>
      <c r="AE116" s="5"/>
      <c r="AF116" s="24"/>
      <c r="AG116" s="5"/>
      <c r="AH116" s="5"/>
      <c r="AI116" s="24"/>
      <c r="AJ116" s="24"/>
      <c r="AK116" s="5"/>
      <c r="AL116" s="5"/>
      <c r="AM116" s="5"/>
      <c r="AN116" s="5"/>
      <c r="AO116" s="6"/>
      <c r="AP116" s="6"/>
      <c r="AQ116" s="6"/>
      <c r="AR116" s="6"/>
      <c r="AS116" s="6"/>
      <c r="AT116" s="6"/>
      <c r="AU116" s="6"/>
      <c r="AV116" s="6"/>
      <c r="AW116" s="6"/>
    </row>
    <row r="117" spans="1:49" ht="12.75" customHeight="1">
      <c r="A117" s="38" t="s">
        <v>215</v>
      </c>
      <c r="B117" s="5"/>
      <c r="C117" s="87"/>
      <c r="D117" s="81"/>
      <c r="E117" s="81"/>
      <c r="F117" s="81"/>
      <c r="G117" s="81"/>
      <c r="H117" s="81"/>
      <c r="I117" s="81"/>
      <c r="J117" s="81"/>
      <c r="K117" s="81"/>
      <c r="L117" s="81"/>
      <c r="M117" s="5"/>
      <c r="N117" s="24"/>
      <c r="O117" s="5"/>
      <c r="P117" s="5"/>
      <c r="Q117" s="5"/>
      <c r="R117" s="5"/>
      <c r="S117" s="5"/>
      <c r="T117" s="5"/>
      <c r="U117" s="5"/>
      <c r="V117" s="5"/>
      <c r="W117" s="24"/>
      <c r="X117" s="24"/>
      <c r="Y117" s="5"/>
      <c r="Z117" s="5"/>
      <c r="AA117" s="24"/>
      <c r="AB117" s="5"/>
      <c r="AC117" s="5"/>
      <c r="AD117" s="5"/>
      <c r="AE117" s="5"/>
      <c r="AF117" s="24"/>
      <c r="AG117" s="5"/>
      <c r="AH117" s="5"/>
      <c r="AI117" s="24"/>
      <c r="AJ117" s="24"/>
      <c r="AK117" s="5"/>
      <c r="AL117" s="5"/>
      <c r="AM117" s="5"/>
      <c r="AN117" s="5"/>
      <c r="AO117" s="6"/>
      <c r="AP117" s="6"/>
      <c r="AQ117" s="6"/>
      <c r="AR117" s="6"/>
      <c r="AS117" s="6"/>
      <c r="AT117" s="6"/>
      <c r="AU117" s="6"/>
      <c r="AV117" s="6"/>
      <c r="AW117" s="6"/>
    </row>
    <row r="118" spans="1:49" ht="12.75" customHeight="1">
      <c r="A118" s="5"/>
      <c r="B118" s="5"/>
      <c r="C118" s="81"/>
      <c r="D118" s="81"/>
      <c r="E118" s="81"/>
      <c r="F118" s="81"/>
      <c r="G118" s="81"/>
      <c r="H118" s="81"/>
      <c r="I118" s="81"/>
      <c r="J118" s="81"/>
      <c r="K118" s="81"/>
      <c r="L118" s="81"/>
      <c r="M118" s="5"/>
      <c r="N118" s="24"/>
      <c r="O118" s="5"/>
      <c r="P118" s="5"/>
      <c r="Q118" s="5"/>
      <c r="R118" s="5"/>
      <c r="S118" s="5"/>
      <c r="T118" s="5"/>
      <c r="U118" s="5"/>
      <c r="V118" s="5"/>
      <c r="W118" s="24"/>
      <c r="X118" s="24"/>
      <c r="Y118" s="5"/>
      <c r="Z118" s="5"/>
      <c r="AA118" s="24"/>
      <c r="AB118" s="5"/>
      <c r="AC118" s="5"/>
      <c r="AD118" s="5"/>
      <c r="AE118" s="5"/>
      <c r="AF118" s="24"/>
      <c r="AG118" s="5"/>
      <c r="AH118" s="5"/>
      <c r="AI118" s="24"/>
      <c r="AJ118" s="24"/>
      <c r="AK118" s="5"/>
      <c r="AL118" s="5"/>
      <c r="AM118" s="5"/>
      <c r="AN118" s="5"/>
      <c r="AO118" s="6"/>
      <c r="AP118" s="6"/>
      <c r="AQ118" s="6"/>
      <c r="AR118" s="6"/>
      <c r="AS118" s="6"/>
      <c r="AT118" s="6"/>
      <c r="AU118" s="6"/>
      <c r="AV118" s="6"/>
      <c r="AW118" s="6"/>
    </row>
    <row r="119" spans="1:49" ht="12.75" customHeight="1">
      <c r="A119" s="5"/>
      <c r="B119" s="5"/>
      <c r="C119" s="24"/>
      <c r="D119" s="24"/>
      <c r="E119" s="24"/>
      <c r="F119" s="24"/>
      <c r="G119" s="24"/>
      <c r="H119" s="24"/>
      <c r="I119" s="24"/>
      <c r="J119" s="24"/>
      <c r="K119" s="24"/>
      <c r="L119" s="24"/>
      <c r="M119" s="5"/>
      <c r="N119" s="24"/>
      <c r="O119" s="5"/>
      <c r="P119" s="5"/>
      <c r="Q119" s="5"/>
      <c r="R119" s="5"/>
      <c r="S119" s="5"/>
      <c r="T119" s="5"/>
      <c r="U119" s="5"/>
      <c r="V119" s="5"/>
      <c r="W119" s="24"/>
      <c r="X119" s="24"/>
      <c r="Y119" s="5"/>
      <c r="Z119" s="5"/>
      <c r="AA119" s="24"/>
      <c r="AB119" s="5"/>
      <c r="AC119" s="5"/>
      <c r="AD119" s="5"/>
      <c r="AE119" s="5"/>
      <c r="AF119" s="24"/>
      <c r="AG119" s="5"/>
      <c r="AH119" s="5"/>
      <c r="AI119" s="24"/>
      <c r="AJ119" s="24"/>
      <c r="AK119" s="5"/>
      <c r="AL119" s="5"/>
      <c r="AM119" s="5"/>
      <c r="AN119" s="5"/>
      <c r="AO119" s="6"/>
      <c r="AP119" s="6"/>
      <c r="AQ119" s="6"/>
      <c r="AR119" s="6"/>
      <c r="AS119" s="6"/>
      <c r="AT119" s="6"/>
      <c r="AU119" s="6"/>
      <c r="AV119" s="6"/>
      <c r="AW119" s="6"/>
    </row>
    <row r="120" spans="1:49" ht="12.75" customHeight="1">
      <c r="A120" s="5"/>
      <c r="B120" s="5"/>
      <c r="C120" s="24"/>
      <c r="D120" s="24"/>
      <c r="E120" s="24"/>
      <c r="F120" s="24"/>
      <c r="G120" s="24"/>
      <c r="H120" s="24"/>
      <c r="I120" s="24"/>
      <c r="J120" s="24"/>
      <c r="K120" s="24"/>
      <c r="L120" s="24"/>
      <c r="M120" s="5"/>
      <c r="N120" s="24"/>
      <c r="O120" s="5"/>
      <c r="P120" s="5"/>
      <c r="Q120" s="5"/>
      <c r="R120" s="5"/>
      <c r="S120" s="5"/>
      <c r="T120" s="5"/>
      <c r="U120" s="5"/>
      <c r="V120" s="5"/>
      <c r="W120" s="24"/>
      <c r="X120" s="24"/>
      <c r="Y120" s="5"/>
      <c r="Z120" s="5"/>
      <c r="AA120" s="24"/>
      <c r="AB120" s="5"/>
      <c r="AC120" s="5"/>
      <c r="AD120" s="5"/>
      <c r="AE120" s="5"/>
      <c r="AF120" s="24"/>
      <c r="AG120" s="5"/>
      <c r="AH120" s="5"/>
      <c r="AI120" s="24"/>
      <c r="AJ120" s="24"/>
      <c r="AK120" s="5"/>
      <c r="AL120" s="5"/>
      <c r="AM120" s="5"/>
      <c r="AN120" s="5"/>
      <c r="AO120" s="6"/>
      <c r="AP120" s="6"/>
      <c r="AQ120" s="6"/>
      <c r="AR120" s="6"/>
      <c r="AS120" s="6"/>
      <c r="AT120" s="6"/>
      <c r="AU120" s="6"/>
      <c r="AV120" s="6"/>
      <c r="AW120" s="6"/>
    </row>
    <row r="121" spans="1:49" ht="12.75" customHeight="1">
      <c r="A121" s="5"/>
      <c r="B121" s="5"/>
      <c r="C121" s="24"/>
      <c r="D121" s="24"/>
      <c r="E121" s="24"/>
      <c r="F121" s="24"/>
      <c r="G121" s="24"/>
      <c r="H121" s="24"/>
      <c r="I121" s="24"/>
      <c r="J121" s="24"/>
      <c r="K121" s="24"/>
      <c r="L121" s="24"/>
      <c r="M121" s="5"/>
      <c r="N121" s="24"/>
      <c r="O121" s="5"/>
      <c r="P121" s="5"/>
      <c r="Q121" s="5"/>
      <c r="R121" s="5"/>
      <c r="S121" s="5"/>
      <c r="T121" s="5"/>
      <c r="U121" s="5"/>
      <c r="V121" s="5"/>
      <c r="W121" s="24"/>
      <c r="X121" s="24"/>
      <c r="Y121" s="5"/>
      <c r="Z121" s="5"/>
      <c r="AA121" s="24"/>
      <c r="AB121" s="5"/>
      <c r="AC121" s="5"/>
      <c r="AD121" s="5"/>
      <c r="AE121" s="5"/>
      <c r="AF121" s="24"/>
      <c r="AG121" s="5"/>
      <c r="AH121" s="5"/>
      <c r="AI121" s="24"/>
      <c r="AJ121" s="24"/>
      <c r="AK121" s="5"/>
      <c r="AL121" s="5"/>
      <c r="AM121" s="5"/>
      <c r="AN121" s="5"/>
      <c r="AO121" s="6"/>
      <c r="AP121" s="6"/>
      <c r="AQ121" s="6"/>
      <c r="AR121" s="6"/>
      <c r="AS121" s="6"/>
      <c r="AT121" s="6"/>
      <c r="AU121" s="6"/>
      <c r="AV121" s="6"/>
      <c r="AW121" s="6"/>
    </row>
    <row r="122" spans="1:49" ht="12.75" customHeight="1">
      <c r="A122" s="5"/>
      <c r="B122" s="5"/>
      <c r="C122" s="24"/>
      <c r="D122" s="24"/>
      <c r="E122" s="24"/>
      <c r="F122" s="24"/>
      <c r="G122" s="24"/>
      <c r="H122" s="24"/>
      <c r="I122" s="24"/>
      <c r="J122" s="24"/>
      <c r="K122" s="24"/>
      <c r="L122" s="24"/>
      <c r="M122" s="5"/>
      <c r="N122" s="24"/>
      <c r="O122" s="5"/>
      <c r="P122" s="5"/>
      <c r="Q122" s="5"/>
      <c r="R122" s="5"/>
      <c r="S122" s="5"/>
      <c r="T122" s="5"/>
      <c r="U122" s="5"/>
      <c r="V122" s="5"/>
      <c r="W122" s="24"/>
      <c r="X122" s="24"/>
      <c r="Y122" s="5"/>
      <c r="Z122" s="5"/>
      <c r="AA122" s="24"/>
      <c r="AB122" s="5"/>
      <c r="AC122" s="5"/>
      <c r="AD122" s="5"/>
      <c r="AE122" s="5"/>
      <c r="AF122" s="24"/>
      <c r="AG122" s="5"/>
      <c r="AH122" s="5"/>
      <c r="AI122" s="24"/>
      <c r="AJ122" s="24"/>
      <c r="AK122" s="5"/>
      <c r="AL122" s="5"/>
      <c r="AM122" s="5"/>
      <c r="AN122" s="5"/>
      <c r="AO122" s="6"/>
      <c r="AP122" s="6"/>
      <c r="AQ122" s="6"/>
      <c r="AR122" s="6"/>
      <c r="AS122" s="6"/>
      <c r="AT122" s="6"/>
      <c r="AU122" s="6"/>
      <c r="AV122" s="6"/>
      <c r="AW122" s="6"/>
    </row>
    <row r="123" spans="1:49" ht="12.75" customHeight="1">
      <c r="A123" s="5"/>
      <c r="B123" s="5"/>
      <c r="C123" s="24"/>
      <c r="D123" s="24"/>
      <c r="E123" s="24"/>
      <c r="F123" s="24"/>
      <c r="G123" s="24"/>
      <c r="H123" s="24"/>
      <c r="I123" s="24"/>
      <c r="J123" s="24"/>
      <c r="K123" s="24"/>
      <c r="L123" s="24"/>
      <c r="M123" s="5"/>
      <c r="N123" s="24"/>
      <c r="O123" s="5"/>
      <c r="P123" s="5"/>
      <c r="Q123" s="5"/>
      <c r="R123" s="5"/>
      <c r="S123" s="5"/>
      <c r="T123" s="5"/>
      <c r="U123" s="5"/>
      <c r="V123" s="5"/>
      <c r="W123" s="24"/>
      <c r="X123" s="24"/>
      <c r="Y123" s="5"/>
      <c r="Z123" s="5"/>
      <c r="AA123" s="24"/>
      <c r="AB123" s="5"/>
      <c r="AC123" s="5"/>
      <c r="AD123" s="5"/>
      <c r="AE123" s="5"/>
      <c r="AF123" s="24"/>
      <c r="AG123" s="5"/>
      <c r="AH123" s="5"/>
      <c r="AI123" s="24"/>
      <c r="AJ123" s="24"/>
      <c r="AK123" s="5"/>
      <c r="AL123" s="5"/>
      <c r="AM123" s="5"/>
      <c r="AN123" s="5"/>
      <c r="AO123" s="6"/>
      <c r="AP123" s="6"/>
      <c r="AQ123" s="6"/>
      <c r="AR123" s="6"/>
      <c r="AS123" s="6"/>
      <c r="AT123" s="6"/>
      <c r="AU123" s="6"/>
      <c r="AV123" s="6"/>
      <c r="AW123" s="6"/>
    </row>
    <row r="124" spans="1:49" ht="12.75" customHeight="1">
      <c r="A124" s="5"/>
      <c r="B124" s="5"/>
      <c r="C124" s="24"/>
      <c r="D124" s="24"/>
      <c r="E124" s="24"/>
      <c r="F124" s="24"/>
      <c r="G124" s="24"/>
      <c r="H124" s="24"/>
      <c r="I124" s="24"/>
      <c r="J124" s="24"/>
      <c r="K124" s="24"/>
      <c r="L124" s="24"/>
      <c r="M124" s="5"/>
      <c r="N124" s="24"/>
      <c r="O124" s="5"/>
      <c r="P124" s="5"/>
      <c r="Q124" s="5"/>
      <c r="R124" s="5"/>
      <c r="S124" s="5"/>
      <c r="T124" s="5"/>
      <c r="U124" s="5"/>
      <c r="V124" s="5"/>
      <c r="W124" s="24"/>
      <c r="X124" s="24"/>
      <c r="Y124" s="5"/>
      <c r="Z124" s="5"/>
      <c r="AA124" s="24"/>
      <c r="AB124" s="5"/>
      <c r="AC124" s="5"/>
      <c r="AD124" s="5"/>
      <c r="AE124" s="5"/>
      <c r="AF124" s="24"/>
      <c r="AG124" s="5"/>
      <c r="AH124" s="5"/>
      <c r="AI124" s="24"/>
      <c r="AJ124" s="24"/>
      <c r="AK124" s="5"/>
      <c r="AL124" s="5"/>
      <c r="AM124" s="5"/>
      <c r="AN124" s="5"/>
      <c r="AO124" s="6"/>
      <c r="AP124" s="6"/>
      <c r="AQ124" s="6"/>
      <c r="AR124" s="6"/>
      <c r="AS124" s="6"/>
      <c r="AT124" s="6"/>
      <c r="AU124" s="6"/>
      <c r="AV124" s="6"/>
      <c r="AW124" s="6"/>
    </row>
    <row r="125" spans="1:49" ht="12.75" customHeight="1">
      <c r="A125" s="5"/>
      <c r="B125" s="5"/>
      <c r="C125" s="24"/>
      <c r="D125" s="24"/>
      <c r="E125" s="24"/>
      <c r="F125" s="24"/>
      <c r="G125" s="24"/>
      <c r="H125" s="24"/>
      <c r="I125" s="24"/>
      <c r="J125" s="24"/>
      <c r="K125" s="24"/>
      <c r="L125" s="24"/>
      <c r="M125" s="5"/>
      <c r="N125" s="24"/>
      <c r="O125" s="5"/>
      <c r="P125" s="5"/>
      <c r="Q125" s="5"/>
      <c r="R125" s="5"/>
      <c r="S125" s="5"/>
      <c r="T125" s="5"/>
      <c r="U125" s="5"/>
      <c r="V125" s="5"/>
      <c r="W125" s="24"/>
      <c r="X125" s="24"/>
      <c r="Y125" s="5"/>
      <c r="Z125" s="5"/>
      <c r="AA125" s="24"/>
      <c r="AB125" s="5"/>
      <c r="AC125" s="5"/>
      <c r="AD125" s="5"/>
      <c r="AE125" s="5"/>
      <c r="AF125" s="24"/>
      <c r="AG125" s="5"/>
      <c r="AH125" s="5"/>
      <c r="AI125" s="24"/>
      <c r="AJ125" s="24"/>
      <c r="AK125" s="5"/>
      <c r="AL125" s="5"/>
      <c r="AM125" s="5"/>
      <c r="AN125" s="5"/>
      <c r="AO125" s="6"/>
      <c r="AP125" s="6"/>
      <c r="AQ125" s="6"/>
      <c r="AR125" s="6"/>
      <c r="AS125" s="6"/>
      <c r="AT125" s="6"/>
      <c r="AU125" s="6"/>
      <c r="AV125" s="6"/>
      <c r="AW125" s="6"/>
    </row>
    <row r="126" spans="1:49" ht="12.75" customHeight="1">
      <c r="A126" s="5"/>
      <c r="B126" s="5"/>
      <c r="C126" s="24"/>
      <c r="D126" s="24"/>
      <c r="E126" s="24"/>
      <c r="F126" s="24"/>
      <c r="G126" s="24"/>
      <c r="H126" s="24"/>
      <c r="I126" s="24"/>
      <c r="J126" s="24"/>
      <c r="K126" s="24"/>
      <c r="L126" s="24"/>
      <c r="M126" s="5"/>
      <c r="N126" s="24"/>
      <c r="O126" s="5"/>
      <c r="P126" s="5"/>
      <c r="Q126" s="5"/>
      <c r="R126" s="5"/>
      <c r="S126" s="5"/>
      <c r="T126" s="5"/>
      <c r="U126" s="5"/>
      <c r="V126" s="5"/>
      <c r="W126" s="24"/>
      <c r="X126" s="24"/>
      <c r="Y126" s="5"/>
      <c r="Z126" s="5"/>
      <c r="AA126" s="24"/>
      <c r="AB126" s="5"/>
      <c r="AC126" s="5"/>
      <c r="AD126" s="5"/>
      <c r="AE126" s="5"/>
      <c r="AF126" s="24"/>
      <c r="AG126" s="5"/>
      <c r="AH126" s="5"/>
      <c r="AI126" s="24"/>
      <c r="AJ126" s="24"/>
      <c r="AK126" s="5"/>
      <c r="AL126" s="5"/>
      <c r="AM126" s="5"/>
      <c r="AN126" s="5"/>
      <c r="AO126" s="6"/>
      <c r="AP126" s="6"/>
      <c r="AQ126" s="6"/>
      <c r="AR126" s="6"/>
      <c r="AS126" s="6"/>
      <c r="AT126" s="6"/>
      <c r="AU126" s="6"/>
      <c r="AV126" s="6"/>
      <c r="AW126" s="6"/>
    </row>
    <row r="127" spans="1:49" ht="12.75" customHeight="1">
      <c r="A127" s="5"/>
      <c r="B127" s="5"/>
      <c r="C127" s="24"/>
      <c r="D127" s="24"/>
      <c r="E127" s="24"/>
      <c r="F127" s="24"/>
      <c r="G127" s="24"/>
      <c r="H127" s="24"/>
      <c r="I127" s="24"/>
      <c r="J127" s="24"/>
      <c r="K127" s="24"/>
      <c r="L127" s="24"/>
      <c r="M127" s="5"/>
      <c r="N127" s="24"/>
      <c r="O127" s="5"/>
      <c r="P127" s="5"/>
      <c r="Q127" s="5"/>
      <c r="R127" s="5"/>
      <c r="S127" s="5"/>
      <c r="T127" s="5"/>
      <c r="U127" s="5"/>
      <c r="V127" s="5"/>
      <c r="W127" s="24"/>
      <c r="X127" s="24"/>
      <c r="Y127" s="5"/>
      <c r="Z127" s="5"/>
      <c r="AA127" s="24"/>
      <c r="AB127" s="5"/>
      <c r="AC127" s="5"/>
      <c r="AD127" s="5"/>
      <c r="AE127" s="5"/>
      <c r="AF127" s="24"/>
      <c r="AG127" s="5"/>
      <c r="AH127" s="5"/>
      <c r="AI127" s="24"/>
      <c r="AJ127" s="24"/>
      <c r="AK127" s="5"/>
      <c r="AL127" s="5"/>
      <c r="AM127" s="5"/>
      <c r="AN127" s="5"/>
      <c r="AO127" s="6"/>
      <c r="AP127" s="6"/>
      <c r="AQ127" s="6"/>
      <c r="AR127" s="6"/>
      <c r="AS127" s="6"/>
      <c r="AT127" s="6"/>
      <c r="AU127" s="6"/>
      <c r="AV127" s="6"/>
      <c r="AW127" s="6"/>
    </row>
    <row r="128" spans="1:49" ht="12.75" customHeight="1">
      <c r="A128" s="5"/>
      <c r="B128" s="5"/>
      <c r="C128" s="24"/>
      <c r="D128" s="24"/>
      <c r="E128" s="24"/>
      <c r="F128" s="24"/>
      <c r="G128" s="24"/>
      <c r="H128" s="24"/>
      <c r="I128" s="24"/>
      <c r="J128" s="24"/>
      <c r="K128" s="24"/>
      <c r="L128" s="24"/>
      <c r="M128" s="5"/>
      <c r="N128" s="24"/>
      <c r="O128" s="5"/>
      <c r="P128" s="5"/>
      <c r="Q128" s="5"/>
      <c r="R128" s="5"/>
      <c r="S128" s="5"/>
      <c r="T128" s="5"/>
      <c r="U128" s="5"/>
      <c r="V128" s="5"/>
      <c r="W128" s="24"/>
      <c r="X128" s="24"/>
      <c r="Y128" s="5"/>
      <c r="Z128" s="5"/>
      <c r="AA128" s="24"/>
      <c r="AB128" s="5"/>
      <c r="AC128" s="5"/>
      <c r="AD128" s="5"/>
      <c r="AE128" s="5"/>
      <c r="AF128" s="24"/>
      <c r="AG128" s="5"/>
      <c r="AH128" s="5"/>
      <c r="AI128" s="24"/>
      <c r="AJ128" s="24"/>
      <c r="AK128" s="5"/>
      <c r="AL128" s="5"/>
      <c r="AM128" s="5"/>
      <c r="AN128" s="5"/>
      <c r="AO128" s="6"/>
      <c r="AP128" s="6"/>
      <c r="AQ128" s="6"/>
      <c r="AR128" s="6"/>
      <c r="AS128" s="6"/>
      <c r="AT128" s="6"/>
      <c r="AU128" s="6"/>
      <c r="AV128" s="6"/>
      <c r="AW128" s="6"/>
    </row>
    <row r="129" spans="1:49" ht="12.75" customHeight="1">
      <c r="A129" s="5"/>
      <c r="B129" s="5"/>
      <c r="C129" s="24"/>
      <c r="D129" s="24"/>
      <c r="E129" s="24"/>
      <c r="F129" s="24"/>
      <c r="G129" s="24"/>
      <c r="H129" s="24"/>
      <c r="I129" s="24"/>
      <c r="J129" s="24"/>
      <c r="K129" s="24"/>
      <c r="L129" s="24"/>
      <c r="M129" s="5"/>
      <c r="N129" s="24"/>
      <c r="O129" s="5"/>
      <c r="P129" s="5"/>
      <c r="Q129" s="5"/>
      <c r="R129" s="5"/>
      <c r="S129" s="5"/>
      <c r="T129" s="5"/>
      <c r="U129" s="5"/>
      <c r="V129" s="5"/>
      <c r="W129" s="24"/>
      <c r="X129" s="24"/>
      <c r="Y129" s="5"/>
      <c r="Z129" s="5"/>
      <c r="AA129" s="24"/>
      <c r="AB129" s="5"/>
      <c r="AC129" s="5"/>
      <c r="AD129" s="5"/>
      <c r="AE129" s="5"/>
      <c r="AF129" s="24"/>
      <c r="AG129" s="5"/>
      <c r="AH129" s="5"/>
      <c r="AI129" s="24"/>
      <c r="AJ129" s="24"/>
      <c r="AK129" s="5"/>
      <c r="AL129" s="5"/>
      <c r="AM129" s="5"/>
      <c r="AN129" s="5"/>
      <c r="AO129" s="6"/>
      <c r="AP129" s="6"/>
      <c r="AQ129" s="6"/>
      <c r="AR129" s="6"/>
      <c r="AS129" s="6"/>
      <c r="AT129" s="6"/>
      <c r="AU129" s="6"/>
      <c r="AV129" s="6"/>
      <c r="AW129" s="6"/>
    </row>
    <row r="130" spans="1:49" ht="12.75" customHeight="1">
      <c r="A130" s="5"/>
      <c r="B130" s="5"/>
      <c r="C130" s="24"/>
      <c r="D130" s="24"/>
      <c r="E130" s="24"/>
      <c r="F130" s="24"/>
      <c r="G130" s="24"/>
      <c r="H130" s="24"/>
      <c r="I130" s="24"/>
      <c r="J130" s="24"/>
      <c r="K130" s="24"/>
      <c r="L130" s="24"/>
      <c r="M130" s="5"/>
      <c r="N130" s="24"/>
      <c r="O130" s="5"/>
      <c r="P130" s="5"/>
      <c r="Q130" s="5"/>
      <c r="R130" s="5"/>
      <c r="S130" s="5"/>
      <c r="T130" s="5"/>
      <c r="U130" s="5"/>
      <c r="V130" s="5"/>
      <c r="W130" s="24"/>
      <c r="X130" s="24"/>
      <c r="Y130" s="5"/>
      <c r="Z130" s="5"/>
      <c r="AA130" s="24"/>
      <c r="AB130" s="5"/>
      <c r="AC130" s="5"/>
      <c r="AD130" s="5"/>
      <c r="AE130" s="5"/>
      <c r="AF130" s="24"/>
      <c r="AG130" s="5"/>
      <c r="AH130" s="5"/>
      <c r="AI130" s="24"/>
      <c r="AJ130" s="24"/>
      <c r="AK130" s="5"/>
      <c r="AL130" s="5"/>
      <c r="AM130" s="5"/>
      <c r="AN130" s="5"/>
      <c r="AO130" s="6"/>
      <c r="AP130" s="6"/>
      <c r="AQ130" s="6"/>
      <c r="AR130" s="6"/>
      <c r="AS130" s="6"/>
      <c r="AT130" s="6"/>
      <c r="AU130" s="6"/>
      <c r="AV130" s="6"/>
      <c r="AW130" s="6"/>
    </row>
    <row r="131" spans="1:49" ht="12.75" customHeight="1">
      <c r="A131" s="5"/>
      <c r="B131" s="5"/>
      <c r="C131" s="24"/>
      <c r="D131" s="24"/>
      <c r="E131" s="24"/>
      <c r="F131" s="24"/>
      <c r="G131" s="24"/>
      <c r="H131" s="24"/>
      <c r="I131" s="24"/>
      <c r="J131" s="24"/>
      <c r="K131" s="24"/>
      <c r="L131" s="24"/>
      <c r="M131" s="5"/>
      <c r="N131" s="24"/>
      <c r="O131" s="5"/>
      <c r="P131" s="5"/>
      <c r="Q131" s="5"/>
      <c r="R131" s="5"/>
      <c r="S131" s="5"/>
      <c r="T131" s="5"/>
      <c r="U131" s="5"/>
      <c r="V131" s="5"/>
      <c r="W131" s="24"/>
      <c r="X131" s="24"/>
      <c r="Y131" s="5"/>
      <c r="Z131" s="5"/>
      <c r="AA131" s="24"/>
      <c r="AB131" s="5"/>
      <c r="AC131" s="5"/>
      <c r="AD131" s="5"/>
      <c r="AE131" s="5"/>
      <c r="AF131" s="24"/>
      <c r="AG131" s="5"/>
      <c r="AH131" s="5"/>
      <c r="AI131" s="24"/>
      <c r="AJ131" s="24"/>
      <c r="AK131" s="5"/>
      <c r="AL131" s="5"/>
      <c r="AM131" s="5"/>
      <c r="AN131" s="5"/>
      <c r="AO131" s="6"/>
      <c r="AP131" s="6"/>
      <c r="AQ131" s="6"/>
      <c r="AR131" s="6"/>
      <c r="AS131" s="6"/>
      <c r="AT131" s="6"/>
      <c r="AU131" s="6"/>
      <c r="AV131" s="6"/>
      <c r="AW131" s="6"/>
    </row>
    <row r="132" spans="1:49" ht="12.75" customHeight="1">
      <c r="A132" s="5"/>
      <c r="B132" s="5"/>
      <c r="C132" s="24"/>
      <c r="D132" s="24"/>
      <c r="E132" s="24"/>
      <c r="F132" s="24"/>
      <c r="G132" s="24"/>
      <c r="H132" s="24"/>
      <c r="I132" s="24"/>
      <c r="J132" s="24"/>
      <c r="K132" s="24"/>
      <c r="L132" s="24"/>
      <c r="M132" s="5"/>
      <c r="N132" s="24"/>
      <c r="O132" s="5"/>
      <c r="P132" s="5"/>
      <c r="Q132" s="5"/>
      <c r="R132" s="5"/>
      <c r="S132" s="5"/>
      <c r="T132" s="5"/>
      <c r="U132" s="5"/>
      <c r="V132" s="5"/>
      <c r="W132" s="24"/>
      <c r="X132" s="24"/>
      <c r="Y132" s="5"/>
      <c r="Z132" s="5"/>
      <c r="AA132" s="24"/>
      <c r="AB132" s="5"/>
      <c r="AC132" s="5"/>
      <c r="AD132" s="5"/>
      <c r="AE132" s="5"/>
      <c r="AF132" s="24"/>
      <c r="AG132" s="5"/>
      <c r="AH132" s="5"/>
      <c r="AI132" s="24"/>
      <c r="AJ132" s="24"/>
      <c r="AK132" s="5"/>
      <c r="AL132" s="5"/>
      <c r="AM132" s="5"/>
      <c r="AN132" s="5"/>
      <c r="AO132" s="6"/>
      <c r="AP132" s="6"/>
      <c r="AQ132" s="6"/>
      <c r="AR132" s="6"/>
      <c r="AS132" s="6"/>
      <c r="AT132" s="6"/>
      <c r="AU132" s="6"/>
      <c r="AV132" s="6"/>
      <c r="AW132" s="6"/>
    </row>
    <row r="133" spans="1:49" ht="12.75" customHeight="1">
      <c r="A133" s="5"/>
      <c r="B133" s="5"/>
      <c r="C133" s="24"/>
      <c r="D133" s="24"/>
      <c r="E133" s="24"/>
      <c r="F133" s="24"/>
      <c r="G133" s="24"/>
      <c r="H133" s="24"/>
      <c r="I133" s="24"/>
      <c r="J133" s="24"/>
      <c r="K133" s="24"/>
      <c r="L133" s="24"/>
      <c r="M133" s="5"/>
      <c r="N133" s="24"/>
      <c r="O133" s="5"/>
      <c r="P133" s="5"/>
      <c r="Q133" s="5"/>
      <c r="R133" s="5"/>
      <c r="S133" s="5"/>
      <c r="T133" s="5"/>
      <c r="U133" s="5"/>
      <c r="V133" s="5"/>
      <c r="W133" s="24"/>
      <c r="X133" s="24"/>
      <c r="Y133" s="5"/>
      <c r="Z133" s="5"/>
      <c r="AA133" s="24"/>
      <c r="AB133" s="5"/>
      <c r="AC133" s="5"/>
      <c r="AD133" s="5"/>
      <c r="AE133" s="5"/>
      <c r="AF133" s="24"/>
      <c r="AG133" s="5"/>
      <c r="AH133" s="5"/>
      <c r="AI133" s="24"/>
      <c r="AJ133" s="24"/>
      <c r="AK133" s="5"/>
      <c r="AL133" s="5"/>
      <c r="AM133" s="5"/>
      <c r="AN133" s="5"/>
      <c r="AO133" s="6"/>
      <c r="AP133" s="6"/>
      <c r="AQ133" s="6"/>
      <c r="AR133" s="6"/>
      <c r="AS133" s="6"/>
      <c r="AT133" s="6"/>
      <c r="AU133" s="6"/>
      <c r="AV133" s="6"/>
      <c r="AW133" s="6"/>
    </row>
    <row r="134" spans="1:49" ht="12.75" customHeight="1">
      <c r="A134" s="5"/>
      <c r="B134" s="5"/>
      <c r="C134" s="24"/>
      <c r="D134" s="24"/>
      <c r="E134" s="24"/>
      <c r="F134" s="24"/>
      <c r="G134" s="24"/>
      <c r="H134" s="24"/>
      <c r="I134" s="24"/>
      <c r="J134" s="24"/>
      <c r="K134" s="24"/>
      <c r="L134" s="24"/>
      <c r="M134" s="5"/>
      <c r="N134" s="24"/>
      <c r="O134" s="5"/>
      <c r="P134" s="5"/>
      <c r="Q134" s="5"/>
      <c r="R134" s="5"/>
      <c r="S134" s="5"/>
      <c r="T134" s="5"/>
      <c r="U134" s="5"/>
      <c r="V134" s="5"/>
      <c r="W134" s="24"/>
      <c r="X134" s="24"/>
      <c r="Y134" s="5"/>
      <c r="Z134" s="5"/>
      <c r="AA134" s="24"/>
      <c r="AB134" s="5"/>
      <c r="AC134" s="5"/>
      <c r="AD134" s="5"/>
      <c r="AE134" s="5"/>
      <c r="AF134" s="24"/>
      <c r="AG134" s="5"/>
      <c r="AH134" s="5"/>
      <c r="AI134" s="24"/>
      <c r="AJ134" s="24"/>
      <c r="AK134" s="5"/>
      <c r="AL134" s="5"/>
      <c r="AM134" s="5"/>
      <c r="AN134" s="5"/>
      <c r="AO134" s="6"/>
      <c r="AP134" s="6"/>
      <c r="AQ134" s="6"/>
      <c r="AR134" s="6"/>
      <c r="AS134" s="6"/>
      <c r="AT134" s="6"/>
      <c r="AU134" s="6"/>
      <c r="AV134" s="6"/>
      <c r="AW134" s="6"/>
    </row>
    <row r="135" spans="1:49" ht="12.75" customHeight="1">
      <c r="A135" s="5"/>
      <c r="B135" s="5"/>
      <c r="C135" s="24"/>
      <c r="D135" s="24"/>
      <c r="E135" s="24"/>
      <c r="F135" s="24"/>
      <c r="G135" s="24"/>
      <c r="H135" s="24"/>
      <c r="I135" s="24"/>
      <c r="J135" s="24"/>
      <c r="K135" s="24"/>
      <c r="L135" s="24"/>
      <c r="M135" s="5"/>
      <c r="N135" s="24"/>
      <c r="O135" s="5"/>
      <c r="P135" s="5"/>
      <c r="Q135" s="5"/>
      <c r="R135" s="5"/>
      <c r="S135" s="5"/>
      <c r="T135" s="5"/>
      <c r="U135" s="5"/>
      <c r="V135" s="5"/>
      <c r="W135" s="24"/>
      <c r="X135" s="24"/>
      <c r="Y135" s="5"/>
      <c r="Z135" s="5"/>
      <c r="AA135" s="24"/>
      <c r="AB135" s="5"/>
      <c r="AC135" s="5"/>
      <c r="AD135" s="5"/>
      <c r="AE135" s="5"/>
      <c r="AF135" s="24"/>
      <c r="AG135" s="5"/>
      <c r="AH135" s="5"/>
      <c r="AI135" s="24"/>
      <c r="AJ135" s="24"/>
      <c r="AK135" s="5"/>
      <c r="AL135" s="5"/>
      <c r="AM135" s="5"/>
      <c r="AN135" s="5"/>
      <c r="AO135" s="6"/>
      <c r="AP135" s="6"/>
      <c r="AQ135" s="6"/>
      <c r="AR135" s="6"/>
      <c r="AS135" s="6"/>
      <c r="AT135" s="6"/>
      <c r="AU135" s="6"/>
      <c r="AV135" s="6"/>
      <c r="AW135" s="6"/>
    </row>
    <row r="136" spans="1:49" ht="12.75" customHeight="1">
      <c r="A136" s="5"/>
      <c r="B136" s="5"/>
      <c r="C136" s="24"/>
      <c r="D136" s="24"/>
      <c r="E136" s="24"/>
      <c r="F136" s="24"/>
      <c r="G136" s="24"/>
      <c r="H136" s="24"/>
      <c r="I136" s="24"/>
      <c r="J136" s="24"/>
      <c r="K136" s="24"/>
      <c r="L136" s="24"/>
      <c r="M136" s="5"/>
      <c r="N136" s="24"/>
      <c r="O136" s="5"/>
      <c r="P136" s="5"/>
      <c r="Q136" s="5"/>
      <c r="R136" s="5"/>
      <c r="S136" s="5"/>
      <c r="T136" s="5"/>
      <c r="U136" s="5"/>
      <c r="V136" s="5"/>
      <c r="W136" s="24"/>
      <c r="X136" s="24"/>
      <c r="Y136" s="5"/>
      <c r="Z136" s="5"/>
      <c r="AA136" s="24"/>
      <c r="AB136" s="5"/>
      <c r="AC136" s="5"/>
      <c r="AD136" s="5"/>
      <c r="AE136" s="5"/>
      <c r="AF136" s="24"/>
      <c r="AG136" s="5"/>
      <c r="AH136" s="5"/>
      <c r="AI136" s="24"/>
      <c r="AJ136" s="24"/>
      <c r="AK136" s="5"/>
      <c r="AL136" s="5"/>
      <c r="AM136" s="5"/>
      <c r="AN136" s="5"/>
      <c r="AO136" s="6"/>
      <c r="AP136" s="6"/>
      <c r="AQ136" s="6"/>
      <c r="AR136" s="6"/>
      <c r="AS136" s="6"/>
      <c r="AT136" s="6"/>
      <c r="AU136" s="6"/>
      <c r="AV136" s="6"/>
      <c r="AW136" s="6"/>
    </row>
    <row r="137" spans="1:49" ht="12.75" customHeight="1">
      <c r="A137" s="5"/>
      <c r="B137" s="5"/>
      <c r="C137" s="24"/>
      <c r="D137" s="24"/>
      <c r="E137" s="24"/>
      <c r="F137" s="24"/>
      <c r="G137" s="24"/>
      <c r="H137" s="24"/>
      <c r="I137" s="24"/>
      <c r="J137" s="24"/>
      <c r="K137" s="24"/>
      <c r="L137" s="24"/>
      <c r="M137" s="5"/>
      <c r="N137" s="24"/>
      <c r="O137" s="5"/>
      <c r="P137" s="5"/>
      <c r="Q137" s="5"/>
      <c r="R137" s="5"/>
      <c r="S137" s="5"/>
      <c r="T137" s="5"/>
      <c r="U137" s="5"/>
      <c r="V137" s="5"/>
      <c r="W137" s="24"/>
      <c r="X137" s="24"/>
      <c r="Y137" s="5"/>
      <c r="Z137" s="5"/>
      <c r="AA137" s="24"/>
      <c r="AB137" s="5"/>
      <c r="AC137" s="5"/>
      <c r="AD137" s="5"/>
      <c r="AE137" s="5"/>
      <c r="AF137" s="24"/>
      <c r="AG137" s="5"/>
      <c r="AH137" s="5"/>
      <c r="AI137" s="24"/>
      <c r="AJ137" s="24"/>
      <c r="AK137" s="5"/>
      <c r="AL137" s="5"/>
      <c r="AM137" s="5"/>
      <c r="AN137" s="5"/>
      <c r="AO137" s="6"/>
      <c r="AP137" s="6"/>
      <c r="AQ137" s="6"/>
      <c r="AR137" s="6"/>
      <c r="AS137" s="6"/>
      <c r="AT137" s="6"/>
      <c r="AU137" s="6"/>
      <c r="AV137" s="6"/>
      <c r="AW137" s="6"/>
    </row>
    <row r="138" spans="1:49" ht="12.75" customHeight="1">
      <c r="A138" s="5"/>
      <c r="B138" s="5"/>
      <c r="C138" s="24"/>
      <c r="D138" s="24"/>
      <c r="E138" s="24"/>
      <c r="F138" s="24"/>
      <c r="G138" s="24"/>
      <c r="H138" s="24"/>
      <c r="I138" s="24"/>
      <c r="J138" s="24"/>
      <c r="K138" s="24"/>
      <c r="L138" s="24"/>
      <c r="M138" s="5"/>
      <c r="N138" s="24"/>
      <c r="O138" s="5"/>
      <c r="P138" s="5"/>
      <c r="Q138" s="5"/>
      <c r="R138" s="5"/>
      <c r="S138" s="5"/>
      <c r="T138" s="5"/>
      <c r="U138" s="5"/>
      <c r="V138" s="5"/>
      <c r="W138" s="24"/>
      <c r="X138" s="24"/>
      <c r="Y138" s="5"/>
      <c r="Z138" s="5"/>
      <c r="AA138" s="24"/>
      <c r="AB138" s="5"/>
      <c r="AC138" s="5"/>
      <c r="AD138" s="5"/>
      <c r="AE138" s="5"/>
      <c r="AF138" s="24"/>
      <c r="AG138" s="5"/>
      <c r="AH138" s="5"/>
      <c r="AI138" s="24"/>
      <c r="AJ138" s="24"/>
      <c r="AK138" s="5"/>
      <c r="AL138" s="5"/>
      <c r="AM138" s="5"/>
      <c r="AN138" s="5"/>
      <c r="AO138" s="6"/>
      <c r="AP138" s="6"/>
      <c r="AQ138" s="6"/>
      <c r="AR138" s="6"/>
      <c r="AS138" s="6"/>
      <c r="AT138" s="6"/>
      <c r="AU138" s="6"/>
      <c r="AV138" s="6"/>
      <c r="AW138" s="6"/>
    </row>
    <row r="139" spans="1:49" ht="12.75" customHeight="1">
      <c r="A139" s="5"/>
      <c r="B139" s="5"/>
      <c r="C139" s="24"/>
      <c r="D139" s="24"/>
      <c r="E139" s="24"/>
      <c r="F139" s="24"/>
      <c r="G139" s="24"/>
      <c r="H139" s="24"/>
      <c r="I139" s="24"/>
      <c r="J139" s="24"/>
      <c r="K139" s="24"/>
      <c r="L139" s="24"/>
      <c r="M139" s="5"/>
      <c r="N139" s="24"/>
      <c r="O139" s="5"/>
      <c r="P139" s="5"/>
      <c r="Q139" s="5"/>
      <c r="R139" s="5"/>
      <c r="S139" s="5"/>
      <c r="T139" s="5"/>
      <c r="U139" s="5"/>
      <c r="V139" s="5"/>
      <c r="W139" s="24"/>
      <c r="X139" s="24"/>
      <c r="Y139" s="5"/>
      <c r="Z139" s="5"/>
      <c r="AA139" s="24"/>
      <c r="AB139" s="5"/>
      <c r="AC139" s="5"/>
      <c r="AD139" s="5"/>
      <c r="AE139" s="5"/>
      <c r="AF139" s="24"/>
      <c r="AG139" s="5"/>
      <c r="AH139" s="5"/>
      <c r="AI139" s="24"/>
      <c r="AJ139" s="24"/>
      <c r="AK139" s="5"/>
      <c r="AL139" s="5"/>
      <c r="AM139" s="5"/>
      <c r="AN139" s="5"/>
      <c r="AO139" s="6"/>
      <c r="AP139" s="6"/>
      <c r="AQ139" s="6"/>
      <c r="AR139" s="6"/>
      <c r="AS139" s="6"/>
      <c r="AT139" s="6"/>
      <c r="AU139" s="6"/>
      <c r="AV139" s="6"/>
      <c r="AW139" s="6"/>
    </row>
    <row r="140" spans="1:49" ht="12.75" customHeight="1">
      <c r="A140" s="5"/>
      <c r="B140" s="5"/>
      <c r="C140" s="24"/>
      <c r="D140" s="24"/>
      <c r="E140" s="24"/>
      <c r="F140" s="24"/>
      <c r="G140" s="24"/>
      <c r="H140" s="24"/>
      <c r="I140" s="24"/>
      <c r="J140" s="24"/>
      <c r="K140" s="24"/>
      <c r="L140" s="24"/>
      <c r="M140" s="5"/>
      <c r="N140" s="24"/>
      <c r="O140" s="5"/>
      <c r="P140" s="5"/>
      <c r="Q140" s="5"/>
      <c r="R140" s="5"/>
      <c r="S140" s="5"/>
      <c r="T140" s="5"/>
      <c r="U140" s="5"/>
      <c r="V140" s="5"/>
      <c r="W140" s="24"/>
      <c r="X140" s="24"/>
      <c r="Y140" s="5"/>
      <c r="Z140" s="5"/>
      <c r="AA140" s="24"/>
      <c r="AB140" s="5"/>
      <c r="AC140" s="5"/>
      <c r="AD140" s="5"/>
      <c r="AE140" s="5"/>
      <c r="AF140" s="24"/>
      <c r="AG140" s="5"/>
      <c r="AH140" s="5"/>
      <c r="AI140" s="24"/>
      <c r="AJ140" s="24"/>
      <c r="AK140" s="5"/>
      <c r="AL140" s="5"/>
      <c r="AM140" s="5"/>
      <c r="AN140" s="5"/>
      <c r="AO140" s="6"/>
      <c r="AP140" s="6"/>
      <c r="AQ140" s="6"/>
      <c r="AR140" s="6"/>
      <c r="AS140" s="6"/>
      <c r="AT140" s="6"/>
      <c r="AU140" s="6"/>
      <c r="AV140" s="6"/>
      <c r="AW140" s="6"/>
    </row>
    <row r="141" spans="1:49" ht="12.75" customHeight="1">
      <c r="A141" s="5"/>
      <c r="B141" s="5"/>
      <c r="C141" s="24"/>
      <c r="D141" s="24"/>
      <c r="E141" s="24"/>
      <c r="F141" s="24"/>
      <c r="G141" s="24"/>
      <c r="H141" s="24"/>
      <c r="I141" s="24"/>
      <c r="J141" s="24"/>
      <c r="K141" s="24"/>
      <c r="L141" s="24"/>
      <c r="M141" s="5"/>
      <c r="N141" s="24"/>
      <c r="O141" s="5"/>
      <c r="P141" s="5"/>
      <c r="Q141" s="5"/>
      <c r="R141" s="5"/>
      <c r="S141" s="5"/>
      <c r="T141" s="5"/>
      <c r="U141" s="5"/>
      <c r="V141" s="5"/>
      <c r="W141" s="24"/>
      <c r="X141" s="24"/>
      <c r="Y141" s="5"/>
      <c r="Z141" s="5"/>
      <c r="AA141" s="24"/>
      <c r="AB141" s="5"/>
      <c r="AC141" s="5"/>
      <c r="AD141" s="5"/>
      <c r="AE141" s="5"/>
      <c r="AF141" s="24"/>
      <c r="AG141" s="5"/>
      <c r="AH141" s="5"/>
      <c r="AI141" s="24"/>
      <c r="AJ141" s="24"/>
      <c r="AK141" s="5"/>
      <c r="AL141" s="5"/>
      <c r="AM141" s="5"/>
      <c r="AN141" s="5"/>
      <c r="AO141" s="6"/>
      <c r="AP141" s="6"/>
      <c r="AQ141" s="6"/>
      <c r="AR141" s="6"/>
      <c r="AS141" s="6"/>
      <c r="AT141" s="6"/>
      <c r="AU141" s="6"/>
      <c r="AV141" s="6"/>
      <c r="AW141" s="6"/>
    </row>
    <row r="142" spans="1:49" ht="12.75" customHeight="1">
      <c r="A142" s="5"/>
      <c r="B142" s="5"/>
      <c r="C142" s="24"/>
      <c r="D142" s="24"/>
      <c r="E142" s="24"/>
      <c r="F142" s="24"/>
      <c r="G142" s="24"/>
      <c r="H142" s="24"/>
      <c r="I142" s="24"/>
      <c r="J142" s="24"/>
      <c r="K142" s="24"/>
      <c r="L142" s="24"/>
      <c r="M142" s="5"/>
      <c r="N142" s="24"/>
      <c r="O142" s="5"/>
      <c r="P142" s="5"/>
      <c r="Q142" s="5"/>
      <c r="R142" s="5"/>
      <c r="S142" s="5"/>
      <c r="T142" s="5"/>
      <c r="U142" s="5"/>
      <c r="V142" s="5"/>
      <c r="W142" s="24"/>
      <c r="X142" s="24"/>
      <c r="Y142" s="5"/>
      <c r="Z142" s="5"/>
      <c r="AA142" s="24"/>
      <c r="AB142" s="5"/>
      <c r="AC142" s="5"/>
      <c r="AD142" s="5"/>
      <c r="AE142" s="5"/>
      <c r="AF142" s="24"/>
      <c r="AG142" s="5"/>
      <c r="AH142" s="5"/>
      <c r="AI142" s="24"/>
      <c r="AJ142" s="24"/>
      <c r="AK142" s="5"/>
      <c r="AL142" s="5"/>
      <c r="AM142" s="5"/>
      <c r="AN142" s="5"/>
      <c r="AO142" s="6"/>
      <c r="AP142" s="6"/>
      <c r="AQ142" s="6"/>
      <c r="AR142" s="6"/>
      <c r="AS142" s="6"/>
      <c r="AT142" s="6"/>
      <c r="AU142" s="6"/>
      <c r="AV142" s="6"/>
      <c r="AW142" s="6"/>
    </row>
    <row r="143" spans="1:49" ht="12.75" customHeight="1">
      <c r="A143" s="5"/>
      <c r="B143" s="5"/>
      <c r="C143" s="24"/>
      <c r="D143" s="24"/>
      <c r="E143" s="24"/>
      <c r="F143" s="24"/>
      <c r="G143" s="24"/>
      <c r="H143" s="24"/>
      <c r="I143" s="24"/>
      <c r="J143" s="24"/>
      <c r="K143" s="24"/>
      <c r="L143" s="24"/>
      <c r="M143" s="5"/>
      <c r="N143" s="24"/>
      <c r="O143" s="5"/>
      <c r="P143" s="5"/>
      <c r="Q143" s="5"/>
      <c r="R143" s="5"/>
      <c r="S143" s="5"/>
      <c r="T143" s="5"/>
      <c r="U143" s="5"/>
      <c r="V143" s="5"/>
      <c r="W143" s="24"/>
      <c r="X143" s="24"/>
      <c r="Y143" s="5"/>
      <c r="Z143" s="5"/>
      <c r="AA143" s="24"/>
      <c r="AB143" s="5"/>
      <c r="AC143" s="5"/>
      <c r="AD143" s="5"/>
      <c r="AE143" s="5"/>
      <c r="AF143" s="24"/>
      <c r="AG143" s="5"/>
      <c r="AH143" s="5"/>
      <c r="AI143" s="24"/>
      <c r="AJ143" s="24"/>
      <c r="AK143" s="5"/>
      <c r="AL143" s="5"/>
      <c r="AM143" s="5"/>
      <c r="AN143" s="5"/>
      <c r="AO143" s="6"/>
      <c r="AP143" s="6"/>
      <c r="AQ143" s="6"/>
      <c r="AR143" s="6"/>
      <c r="AS143" s="6"/>
      <c r="AT143" s="6"/>
      <c r="AU143" s="6"/>
      <c r="AV143" s="6"/>
      <c r="AW143" s="6"/>
    </row>
    <row r="144" spans="1:49" ht="12.75" customHeight="1">
      <c r="A144" s="5"/>
      <c r="B144" s="5"/>
      <c r="C144" s="24"/>
      <c r="D144" s="24"/>
      <c r="E144" s="24"/>
      <c r="F144" s="24"/>
      <c r="G144" s="24"/>
      <c r="H144" s="24"/>
      <c r="I144" s="24"/>
      <c r="J144" s="24"/>
      <c r="K144" s="24"/>
      <c r="L144" s="24"/>
      <c r="M144" s="5"/>
      <c r="N144" s="24"/>
      <c r="O144" s="5"/>
      <c r="P144" s="5"/>
      <c r="Q144" s="5"/>
      <c r="R144" s="5"/>
      <c r="S144" s="5"/>
      <c r="T144" s="5"/>
      <c r="U144" s="5"/>
      <c r="V144" s="5"/>
      <c r="W144" s="24"/>
      <c r="X144" s="24"/>
      <c r="Y144" s="5"/>
      <c r="Z144" s="5"/>
      <c r="AA144" s="24"/>
      <c r="AB144" s="5"/>
      <c r="AC144" s="5"/>
      <c r="AD144" s="5"/>
      <c r="AE144" s="5"/>
      <c r="AF144" s="24"/>
      <c r="AG144" s="5"/>
      <c r="AH144" s="5"/>
      <c r="AI144" s="24"/>
      <c r="AJ144" s="24"/>
      <c r="AK144" s="5"/>
      <c r="AL144" s="5"/>
      <c r="AM144" s="5"/>
      <c r="AN144" s="5"/>
      <c r="AO144" s="6"/>
      <c r="AP144" s="6"/>
      <c r="AQ144" s="6"/>
      <c r="AR144" s="6"/>
      <c r="AS144" s="6"/>
      <c r="AT144" s="6"/>
      <c r="AU144" s="6"/>
      <c r="AV144" s="6"/>
      <c r="AW144" s="6"/>
    </row>
    <row r="145" spans="1:49" ht="12.75" customHeight="1">
      <c r="A145" s="5"/>
      <c r="B145" s="5"/>
      <c r="C145" s="24"/>
      <c r="D145" s="24"/>
      <c r="E145" s="24"/>
      <c r="F145" s="24"/>
      <c r="G145" s="24"/>
      <c r="H145" s="24"/>
      <c r="I145" s="24"/>
      <c r="J145" s="24"/>
      <c r="K145" s="24"/>
      <c r="L145" s="24"/>
      <c r="M145" s="5"/>
      <c r="N145" s="24"/>
      <c r="O145" s="5"/>
      <c r="P145" s="5"/>
      <c r="Q145" s="5"/>
      <c r="R145" s="5"/>
      <c r="S145" s="5"/>
      <c r="T145" s="5"/>
      <c r="U145" s="5"/>
      <c r="V145" s="5"/>
      <c r="W145" s="24"/>
      <c r="X145" s="24"/>
      <c r="Y145" s="5"/>
      <c r="Z145" s="5"/>
      <c r="AA145" s="24"/>
      <c r="AB145" s="5"/>
      <c r="AC145" s="5"/>
      <c r="AD145" s="5"/>
      <c r="AE145" s="5"/>
      <c r="AF145" s="24"/>
      <c r="AG145" s="5"/>
      <c r="AH145" s="5"/>
      <c r="AI145" s="24"/>
      <c r="AJ145" s="24"/>
      <c r="AK145" s="5"/>
      <c r="AL145" s="5"/>
      <c r="AM145" s="5"/>
      <c r="AN145" s="5"/>
      <c r="AO145" s="6"/>
      <c r="AP145" s="6"/>
      <c r="AQ145" s="6"/>
      <c r="AR145" s="6"/>
      <c r="AS145" s="6"/>
      <c r="AT145" s="6"/>
      <c r="AU145" s="6"/>
      <c r="AV145" s="6"/>
      <c r="AW145" s="6"/>
    </row>
    <row r="146" spans="1:49" ht="12.75" customHeight="1">
      <c r="A146" s="5"/>
      <c r="B146" s="5"/>
      <c r="C146" s="24"/>
      <c r="D146" s="24"/>
      <c r="E146" s="24"/>
      <c r="F146" s="24"/>
      <c r="G146" s="24"/>
      <c r="H146" s="24"/>
      <c r="I146" s="24"/>
      <c r="J146" s="24"/>
      <c r="K146" s="24"/>
      <c r="L146" s="24"/>
      <c r="M146" s="5"/>
      <c r="N146" s="24"/>
      <c r="O146" s="5"/>
      <c r="P146" s="5"/>
      <c r="Q146" s="5"/>
      <c r="R146" s="5"/>
      <c r="S146" s="5"/>
      <c r="T146" s="5"/>
      <c r="U146" s="5"/>
      <c r="V146" s="5"/>
      <c r="W146" s="24"/>
      <c r="X146" s="24"/>
      <c r="Y146" s="5"/>
      <c r="Z146" s="5"/>
      <c r="AA146" s="24"/>
      <c r="AB146" s="5"/>
      <c r="AC146" s="5"/>
      <c r="AD146" s="5"/>
      <c r="AE146" s="5"/>
      <c r="AF146" s="24"/>
      <c r="AG146" s="5"/>
      <c r="AH146" s="5"/>
      <c r="AI146" s="24"/>
      <c r="AJ146" s="24"/>
      <c r="AK146" s="5"/>
      <c r="AL146" s="5"/>
      <c r="AM146" s="5"/>
      <c r="AN146" s="5"/>
      <c r="AO146" s="6"/>
      <c r="AP146" s="6"/>
      <c r="AQ146" s="6"/>
      <c r="AR146" s="6"/>
      <c r="AS146" s="6"/>
      <c r="AT146" s="6"/>
      <c r="AU146" s="6"/>
      <c r="AV146" s="6"/>
      <c r="AW146" s="6"/>
    </row>
    <row r="147" spans="1:49" ht="12.75" customHeight="1">
      <c r="A147" s="5"/>
      <c r="B147" s="5"/>
      <c r="C147" s="24"/>
      <c r="D147" s="24"/>
      <c r="E147" s="24"/>
      <c r="F147" s="24"/>
      <c r="G147" s="24"/>
      <c r="H147" s="24"/>
      <c r="I147" s="24"/>
      <c r="J147" s="24"/>
      <c r="K147" s="24"/>
      <c r="L147" s="24"/>
      <c r="M147" s="5"/>
      <c r="N147" s="24"/>
      <c r="O147" s="5"/>
      <c r="P147" s="5"/>
      <c r="Q147" s="5"/>
      <c r="R147" s="5"/>
      <c r="S147" s="5"/>
      <c r="T147" s="5"/>
      <c r="U147" s="5"/>
      <c r="V147" s="5"/>
      <c r="W147" s="24"/>
      <c r="X147" s="24"/>
      <c r="Y147" s="5"/>
      <c r="Z147" s="5"/>
      <c r="AA147" s="24"/>
      <c r="AB147" s="5"/>
      <c r="AC147" s="5"/>
      <c r="AD147" s="5"/>
      <c r="AE147" s="5"/>
      <c r="AF147" s="24"/>
      <c r="AG147" s="5"/>
      <c r="AH147" s="5"/>
      <c r="AI147" s="24"/>
      <c r="AJ147" s="24"/>
      <c r="AK147" s="5"/>
      <c r="AL147" s="5"/>
      <c r="AM147" s="5"/>
      <c r="AN147" s="5"/>
      <c r="AO147" s="6"/>
      <c r="AP147" s="6"/>
      <c r="AQ147" s="6"/>
      <c r="AR147" s="6"/>
      <c r="AS147" s="6"/>
      <c r="AT147" s="6"/>
      <c r="AU147" s="6"/>
      <c r="AV147" s="6"/>
      <c r="AW147" s="6"/>
    </row>
    <row r="148" spans="1:49" ht="12.75" customHeight="1">
      <c r="A148" s="5"/>
      <c r="B148" s="5"/>
      <c r="C148" s="24"/>
      <c r="D148" s="24"/>
      <c r="E148" s="24"/>
      <c r="F148" s="24"/>
      <c r="G148" s="24"/>
      <c r="H148" s="24"/>
      <c r="I148" s="24"/>
      <c r="J148" s="24"/>
      <c r="K148" s="24"/>
      <c r="L148" s="24"/>
      <c r="M148" s="5"/>
      <c r="N148" s="24"/>
      <c r="O148" s="5"/>
      <c r="P148" s="5"/>
      <c r="Q148" s="5"/>
      <c r="R148" s="5"/>
      <c r="S148" s="5"/>
      <c r="T148" s="5"/>
      <c r="U148" s="5"/>
      <c r="V148" s="5"/>
      <c r="W148" s="24"/>
      <c r="X148" s="24"/>
      <c r="Y148" s="5"/>
      <c r="Z148" s="5"/>
      <c r="AA148" s="24"/>
      <c r="AB148" s="5"/>
      <c r="AC148" s="5"/>
      <c r="AD148" s="5"/>
      <c r="AE148" s="5"/>
      <c r="AF148" s="24"/>
      <c r="AG148" s="5"/>
      <c r="AH148" s="5"/>
      <c r="AI148" s="24"/>
      <c r="AJ148" s="24"/>
      <c r="AK148" s="5"/>
      <c r="AL148" s="5"/>
      <c r="AM148" s="5"/>
      <c r="AN148" s="5"/>
      <c r="AO148" s="6"/>
      <c r="AP148" s="6"/>
      <c r="AQ148" s="6"/>
      <c r="AR148" s="6"/>
      <c r="AS148" s="6"/>
      <c r="AT148" s="6"/>
      <c r="AU148" s="6"/>
      <c r="AV148" s="6"/>
      <c r="AW148" s="6"/>
    </row>
    <row r="149" spans="1:49" ht="12.75" customHeight="1">
      <c r="A149" s="5"/>
      <c r="B149" s="5"/>
      <c r="C149" s="24"/>
      <c r="D149" s="24"/>
      <c r="E149" s="24"/>
      <c r="F149" s="24"/>
      <c r="G149" s="24"/>
      <c r="H149" s="24"/>
      <c r="I149" s="24"/>
      <c r="J149" s="24"/>
      <c r="K149" s="24"/>
      <c r="L149" s="24"/>
      <c r="M149" s="5"/>
      <c r="N149" s="24"/>
      <c r="O149" s="5"/>
      <c r="P149" s="5"/>
      <c r="Q149" s="5"/>
      <c r="R149" s="5"/>
      <c r="S149" s="5"/>
      <c r="T149" s="5"/>
      <c r="U149" s="5"/>
      <c r="V149" s="5"/>
      <c r="W149" s="24"/>
      <c r="X149" s="24"/>
      <c r="Y149" s="5"/>
      <c r="Z149" s="5"/>
      <c r="AA149" s="24"/>
      <c r="AB149" s="5"/>
      <c r="AC149" s="5"/>
      <c r="AD149" s="5"/>
      <c r="AE149" s="5"/>
      <c r="AF149" s="24"/>
      <c r="AG149" s="5"/>
      <c r="AH149" s="5"/>
      <c r="AI149" s="24"/>
      <c r="AJ149" s="24"/>
      <c r="AK149" s="5"/>
      <c r="AL149" s="5"/>
      <c r="AM149" s="5"/>
      <c r="AN149" s="5"/>
      <c r="AO149" s="6"/>
      <c r="AP149" s="6"/>
      <c r="AQ149" s="6"/>
      <c r="AR149" s="6"/>
      <c r="AS149" s="6"/>
      <c r="AT149" s="6"/>
      <c r="AU149" s="6"/>
      <c r="AV149" s="6"/>
      <c r="AW149" s="6"/>
    </row>
    <row r="150" spans="1:49" ht="12.75" customHeight="1">
      <c r="A150" s="5"/>
      <c r="B150" s="5"/>
      <c r="C150" s="24"/>
      <c r="D150" s="24"/>
      <c r="E150" s="24"/>
      <c r="F150" s="24"/>
      <c r="G150" s="24"/>
      <c r="H150" s="24"/>
      <c r="I150" s="24"/>
      <c r="J150" s="24"/>
      <c r="K150" s="24"/>
      <c r="L150" s="24"/>
      <c r="M150" s="5"/>
      <c r="N150" s="24"/>
      <c r="O150" s="5"/>
      <c r="P150" s="5"/>
      <c r="Q150" s="5"/>
      <c r="R150" s="5"/>
      <c r="S150" s="5"/>
      <c r="T150" s="5"/>
      <c r="U150" s="5"/>
      <c r="V150" s="5"/>
      <c r="W150" s="24"/>
      <c r="X150" s="24"/>
      <c r="Y150" s="5"/>
      <c r="Z150" s="5"/>
      <c r="AA150" s="24"/>
      <c r="AB150" s="5"/>
      <c r="AC150" s="5"/>
      <c r="AD150" s="5"/>
      <c r="AE150" s="5"/>
      <c r="AF150" s="24"/>
      <c r="AG150" s="5"/>
      <c r="AH150" s="5"/>
      <c r="AI150" s="24"/>
      <c r="AJ150" s="24"/>
      <c r="AK150" s="5"/>
      <c r="AL150" s="5"/>
      <c r="AM150" s="5"/>
      <c r="AN150" s="5"/>
      <c r="AO150" s="6"/>
      <c r="AP150" s="6"/>
      <c r="AQ150" s="6"/>
      <c r="AR150" s="6"/>
      <c r="AS150" s="6"/>
      <c r="AT150" s="6"/>
      <c r="AU150" s="6"/>
      <c r="AV150" s="6"/>
      <c r="AW150" s="6"/>
    </row>
    <row r="151" spans="1:49" ht="12.75" customHeight="1">
      <c r="A151" s="5"/>
      <c r="B151" s="5"/>
      <c r="C151" s="24"/>
      <c r="D151" s="24"/>
      <c r="E151" s="24"/>
      <c r="F151" s="24"/>
      <c r="G151" s="24"/>
      <c r="H151" s="24"/>
      <c r="I151" s="24"/>
      <c r="J151" s="24"/>
      <c r="K151" s="24"/>
      <c r="L151" s="24"/>
      <c r="M151" s="5"/>
      <c r="N151" s="24"/>
      <c r="O151" s="5"/>
      <c r="P151" s="5"/>
      <c r="Q151" s="5"/>
      <c r="R151" s="5"/>
      <c r="S151" s="5"/>
      <c r="T151" s="5"/>
      <c r="U151" s="5"/>
      <c r="V151" s="5"/>
      <c r="W151" s="24"/>
      <c r="X151" s="24"/>
      <c r="Y151" s="5"/>
      <c r="Z151" s="5"/>
      <c r="AA151" s="24"/>
      <c r="AB151" s="5"/>
      <c r="AC151" s="5"/>
      <c r="AD151" s="5"/>
      <c r="AE151" s="5"/>
      <c r="AF151" s="24"/>
      <c r="AG151" s="5"/>
      <c r="AH151" s="5"/>
      <c r="AI151" s="24"/>
      <c r="AJ151" s="24"/>
      <c r="AK151" s="5"/>
      <c r="AL151" s="5"/>
      <c r="AM151" s="5"/>
      <c r="AN151" s="5"/>
      <c r="AO151" s="6"/>
      <c r="AP151" s="6"/>
      <c r="AQ151" s="6"/>
      <c r="AR151" s="6"/>
      <c r="AS151" s="6"/>
      <c r="AT151" s="6"/>
      <c r="AU151" s="6"/>
      <c r="AV151" s="6"/>
      <c r="AW151" s="6"/>
    </row>
    <row r="152" spans="1:49" ht="12.75" customHeight="1">
      <c r="A152" s="5"/>
      <c r="B152" s="5"/>
      <c r="C152" s="24"/>
      <c r="D152" s="24"/>
      <c r="E152" s="24"/>
      <c r="F152" s="24"/>
      <c r="G152" s="24"/>
      <c r="H152" s="24"/>
      <c r="I152" s="24"/>
      <c r="J152" s="24"/>
      <c r="K152" s="24"/>
      <c r="L152" s="24"/>
      <c r="M152" s="5"/>
      <c r="N152" s="24"/>
      <c r="O152" s="5"/>
      <c r="P152" s="5"/>
      <c r="Q152" s="5"/>
      <c r="R152" s="5"/>
      <c r="S152" s="5"/>
      <c r="T152" s="5"/>
      <c r="U152" s="5"/>
      <c r="V152" s="5"/>
      <c r="W152" s="24"/>
      <c r="X152" s="24"/>
      <c r="Y152" s="5"/>
      <c r="Z152" s="5"/>
      <c r="AA152" s="24"/>
      <c r="AB152" s="5"/>
      <c r="AC152" s="5"/>
      <c r="AD152" s="5"/>
      <c r="AE152" s="5"/>
      <c r="AF152" s="24"/>
      <c r="AG152" s="5"/>
      <c r="AH152" s="5"/>
      <c r="AI152" s="24"/>
      <c r="AJ152" s="24"/>
      <c r="AK152" s="5"/>
      <c r="AL152" s="5"/>
      <c r="AM152" s="5"/>
      <c r="AN152" s="5"/>
      <c r="AO152" s="6"/>
      <c r="AP152" s="6"/>
      <c r="AQ152" s="6"/>
      <c r="AR152" s="6"/>
      <c r="AS152" s="6"/>
      <c r="AT152" s="6"/>
      <c r="AU152" s="6"/>
      <c r="AV152" s="6"/>
      <c r="AW152" s="6"/>
    </row>
    <row r="153" spans="1:49" ht="12.75" customHeight="1">
      <c r="A153" s="5"/>
      <c r="B153" s="5"/>
      <c r="C153" s="24"/>
      <c r="D153" s="24"/>
      <c r="E153" s="24"/>
      <c r="F153" s="24"/>
      <c r="G153" s="24"/>
      <c r="H153" s="24"/>
      <c r="I153" s="24"/>
      <c r="J153" s="24"/>
      <c r="K153" s="24"/>
      <c r="L153" s="24"/>
      <c r="M153" s="5"/>
      <c r="N153" s="24"/>
      <c r="O153" s="5"/>
      <c r="P153" s="5"/>
      <c r="Q153" s="5"/>
      <c r="R153" s="5"/>
      <c r="S153" s="5"/>
      <c r="T153" s="5"/>
      <c r="U153" s="5"/>
      <c r="V153" s="5"/>
      <c r="W153" s="24"/>
      <c r="X153" s="24"/>
      <c r="Y153" s="5"/>
      <c r="Z153" s="5"/>
      <c r="AA153" s="24"/>
      <c r="AB153" s="5"/>
      <c r="AC153" s="5"/>
      <c r="AD153" s="5"/>
      <c r="AE153" s="5"/>
      <c r="AF153" s="24"/>
      <c r="AG153" s="5"/>
      <c r="AH153" s="5"/>
      <c r="AI153" s="24"/>
      <c r="AJ153" s="24"/>
      <c r="AK153" s="5"/>
      <c r="AL153" s="5"/>
      <c r="AM153" s="5"/>
      <c r="AN153" s="5"/>
      <c r="AO153" s="6"/>
      <c r="AP153" s="6"/>
      <c r="AQ153" s="6"/>
      <c r="AR153" s="6"/>
      <c r="AS153" s="6"/>
      <c r="AT153" s="6"/>
      <c r="AU153" s="6"/>
      <c r="AV153" s="6"/>
      <c r="AW153" s="6"/>
    </row>
    <row r="154" spans="1:49" ht="12.75" customHeight="1">
      <c r="A154" s="5"/>
      <c r="B154" s="5"/>
      <c r="C154" s="24"/>
      <c r="D154" s="24"/>
      <c r="E154" s="24"/>
      <c r="F154" s="24"/>
      <c r="G154" s="24"/>
      <c r="H154" s="24"/>
      <c r="I154" s="24"/>
      <c r="J154" s="24"/>
      <c r="K154" s="24"/>
      <c r="L154" s="24"/>
      <c r="M154" s="5"/>
      <c r="N154" s="24"/>
      <c r="O154" s="5"/>
      <c r="P154" s="5"/>
      <c r="Q154" s="5"/>
      <c r="R154" s="5"/>
      <c r="S154" s="5"/>
      <c r="T154" s="5"/>
      <c r="U154" s="5"/>
      <c r="V154" s="5"/>
      <c r="W154" s="24"/>
      <c r="X154" s="24"/>
      <c r="Y154" s="5"/>
      <c r="Z154" s="5"/>
      <c r="AA154" s="24"/>
      <c r="AB154" s="5"/>
      <c r="AC154" s="5"/>
      <c r="AD154" s="5"/>
      <c r="AE154" s="5"/>
      <c r="AF154" s="24"/>
      <c r="AG154" s="5"/>
      <c r="AH154" s="5"/>
      <c r="AI154" s="24"/>
      <c r="AJ154" s="24"/>
      <c r="AK154" s="5"/>
      <c r="AL154" s="5"/>
      <c r="AM154" s="5"/>
      <c r="AN154" s="5"/>
      <c r="AO154" s="6"/>
      <c r="AP154" s="6"/>
      <c r="AQ154" s="6"/>
      <c r="AR154" s="6"/>
      <c r="AS154" s="6"/>
      <c r="AT154" s="6"/>
      <c r="AU154" s="6"/>
      <c r="AV154" s="6"/>
      <c r="AW154" s="6"/>
    </row>
    <row r="155" spans="1:49" ht="12.75" customHeight="1">
      <c r="A155" s="5"/>
      <c r="B155" s="5"/>
      <c r="C155" s="24"/>
      <c r="D155" s="24"/>
      <c r="E155" s="24"/>
      <c r="F155" s="24"/>
      <c r="G155" s="24"/>
      <c r="H155" s="24"/>
      <c r="I155" s="24"/>
      <c r="J155" s="24"/>
      <c r="K155" s="24"/>
      <c r="L155" s="24"/>
      <c r="M155" s="5"/>
      <c r="N155" s="24"/>
      <c r="O155" s="5"/>
      <c r="P155" s="5"/>
      <c r="Q155" s="5"/>
      <c r="R155" s="5"/>
      <c r="S155" s="5"/>
      <c r="T155" s="5"/>
      <c r="U155" s="5"/>
      <c r="V155" s="5"/>
      <c r="W155" s="24"/>
      <c r="X155" s="24"/>
      <c r="Y155" s="5"/>
      <c r="Z155" s="5"/>
      <c r="AA155" s="24"/>
      <c r="AB155" s="5"/>
      <c r="AC155" s="5"/>
      <c r="AD155" s="5"/>
      <c r="AE155" s="5"/>
      <c r="AF155" s="24"/>
      <c r="AG155" s="5"/>
      <c r="AH155" s="5"/>
      <c r="AI155" s="24"/>
      <c r="AJ155" s="24"/>
      <c r="AK155" s="5"/>
      <c r="AL155" s="5"/>
      <c r="AM155" s="5"/>
      <c r="AN155" s="5"/>
      <c r="AO155" s="6"/>
      <c r="AP155" s="6"/>
      <c r="AQ155" s="6"/>
      <c r="AR155" s="6"/>
      <c r="AS155" s="6"/>
      <c r="AT155" s="6"/>
      <c r="AU155" s="6"/>
      <c r="AV155" s="6"/>
      <c r="AW155" s="6"/>
    </row>
    <row r="156" spans="1:49" ht="12.75" customHeight="1">
      <c r="A156" s="5"/>
      <c r="B156" s="5"/>
      <c r="C156" s="24"/>
      <c r="D156" s="24"/>
      <c r="E156" s="24"/>
      <c r="F156" s="24"/>
      <c r="G156" s="24"/>
      <c r="H156" s="24"/>
      <c r="I156" s="24"/>
      <c r="J156" s="24"/>
      <c r="K156" s="24"/>
      <c r="L156" s="24"/>
      <c r="M156" s="5"/>
      <c r="N156" s="24"/>
      <c r="O156" s="5"/>
      <c r="P156" s="5"/>
      <c r="Q156" s="5"/>
      <c r="R156" s="5"/>
      <c r="S156" s="5"/>
      <c r="T156" s="5"/>
      <c r="U156" s="5"/>
      <c r="V156" s="5"/>
      <c r="W156" s="24"/>
      <c r="X156" s="24"/>
      <c r="Y156" s="5"/>
      <c r="Z156" s="5"/>
      <c r="AA156" s="24"/>
      <c r="AB156" s="5"/>
      <c r="AC156" s="5"/>
      <c r="AD156" s="5"/>
      <c r="AE156" s="5"/>
      <c r="AF156" s="24"/>
      <c r="AG156" s="5"/>
      <c r="AH156" s="5"/>
      <c r="AI156" s="24"/>
      <c r="AJ156" s="24"/>
      <c r="AK156" s="5"/>
      <c r="AL156" s="5"/>
      <c r="AM156" s="5"/>
      <c r="AN156" s="5"/>
      <c r="AO156" s="6"/>
      <c r="AP156" s="6"/>
      <c r="AQ156" s="6"/>
      <c r="AR156" s="6"/>
      <c r="AS156" s="6"/>
      <c r="AT156" s="6"/>
      <c r="AU156" s="6"/>
      <c r="AV156" s="6"/>
      <c r="AW156" s="6"/>
    </row>
    <row r="157" spans="1:49" ht="12.75" customHeight="1">
      <c r="A157" s="5"/>
      <c r="B157" s="5"/>
      <c r="C157" s="24"/>
      <c r="D157" s="24"/>
      <c r="E157" s="24"/>
      <c r="F157" s="24"/>
      <c r="G157" s="24"/>
      <c r="H157" s="24"/>
      <c r="I157" s="24"/>
      <c r="J157" s="24"/>
      <c r="K157" s="24"/>
      <c r="L157" s="24"/>
      <c r="M157" s="5"/>
      <c r="N157" s="24"/>
      <c r="O157" s="5"/>
      <c r="P157" s="5"/>
      <c r="Q157" s="5"/>
      <c r="R157" s="5"/>
      <c r="S157" s="5"/>
      <c r="T157" s="5"/>
      <c r="U157" s="5"/>
      <c r="V157" s="5"/>
      <c r="W157" s="24"/>
      <c r="X157" s="24"/>
      <c r="Y157" s="5"/>
      <c r="Z157" s="5"/>
      <c r="AA157" s="24"/>
      <c r="AB157" s="5"/>
      <c r="AC157" s="5"/>
      <c r="AD157" s="5"/>
      <c r="AE157" s="5"/>
      <c r="AF157" s="24"/>
      <c r="AG157" s="5"/>
      <c r="AH157" s="5"/>
      <c r="AI157" s="24"/>
      <c r="AJ157" s="24"/>
      <c r="AK157" s="5"/>
      <c r="AL157" s="5"/>
      <c r="AM157" s="5"/>
      <c r="AN157" s="5"/>
      <c r="AO157" s="6"/>
      <c r="AP157" s="6"/>
      <c r="AQ157" s="6"/>
      <c r="AR157" s="6"/>
      <c r="AS157" s="6"/>
      <c r="AT157" s="6"/>
      <c r="AU157" s="6"/>
      <c r="AV157" s="6"/>
      <c r="AW157" s="6"/>
    </row>
    <row r="158" spans="1:49" ht="12.75" customHeight="1">
      <c r="A158" s="5"/>
      <c r="B158" s="5"/>
      <c r="C158" s="24"/>
      <c r="D158" s="24"/>
      <c r="E158" s="24"/>
      <c r="F158" s="24"/>
      <c r="G158" s="24"/>
      <c r="H158" s="24"/>
      <c r="I158" s="24"/>
      <c r="J158" s="24"/>
      <c r="K158" s="24"/>
      <c r="L158" s="24"/>
      <c r="M158" s="5"/>
      <c r="N158" s="24"/>
      <c r="O158" s="5"/>
      <c r="P158" s="5"/>
      <c r="Q158" s="5"/>
      <c r="R158" s="5"/>
      <c r="S158" s="5"/>
      <c r="T158" s="5"/>
      <c r="U158" s="5"/>
      <c r="V158" s="5"/>
      <c r="W158" s="24"/>
      <c r="X158" s="24"/>
      <c r="Y158" s="5"/>
      <c r="Z158" s="5"/>
      <c r="AA158" s="24"/>
      <c r="AB158" s="5"/>
      <c r="AC158" s="5"/>
      <c r="AD158" s="5"/>
      <c r="AE158" s="5"/>
      <c r="AF158" s="24"/>
      <c r="AG158" s="5"/>
      <c r="AH158" s="5"/>
      <c r="AI158" s="24"/>
      <c r="AJ158" s="24"/>
      <c r="AK158" s="5"/>
      <c r="AL158" s="5"/>
      <c r="AM158" s="5"/>
      <c r="AN158" s="5"/>
      <c r="AO158" s="6"/>
      <c r="AP158" s="6"/>
      <c r="AQ158" s="6"/>
      <c r="AR158" s="6"/>
      <c r="AS158" s="6"/>
      <c r="AT158" s="6"/>
      <c r="AU158" s="6"/>
      <c r="AV158" s="6"/>
      <c r="AW158" s="6"/>
    </row>
    <row r="159" spans="1:49" ht="12.75" customHeight="1">
      <c r="A159" s="5"/>
      <c r="B159" s="5"/>
      <c r="C159" s="24"/>
      <c r="D159" s="24"/>
      <c r="E159" s="24"/>
      <c r="F159" s="24"/>
      <c r="G159" s="24"/>
      <c r="H159" s="24"/>
      <c r="I159" s="24"/>
      <c r="J159" s="24"/>
      <c r="K159" s="24"/>
      <c r="L159" s="24"/>
      <c r="M159" s="5"/>
      <c r="N159" s="24"/>
      <c r="O159" s="5"/>
      <c r="P159" s="5"/>
      <c r="Q159" s="5"/>
      <c r="R159" s="5"/>
      <c r="S159" s="5"/>
      <c r="T159" s="5"/>
      <c r="U159" s="5"/>
      <c r="V159" s="5"/>
      <c r="W159" s="24"/>
      <c r="X159" s="24"/>
      <c r="Y159" s="5"/>
      <c r="Z159" s="5"/>
      <c r="AA159" s="24"/>
      <c r="AB159" s="5"/>
      <c r="AC159" s="5"/>
      <c r="AD159" s="5"/>
      <c r="AE159" s="5"/>
      <c r="AF159" s="24"/>
      <c r="AG159" s="5"/>
      <c r="AH159" s="5"/>
      <c r="AI159" s="24"/>
      <c r="AJ159" s="24"/>
      <c r="AK159" s="5"/>
      <c r="AL159" s="5"/>
      <c r="AM159" s="5"/>
      <c r="AN159" s="5"/>
      <c r="AO159" s="6"/>
      <c r="AP159" s="6"/>
      <c r="AQ159" s="6"/>
      <c r="AR159" s="6"/>
      <c r="AS159" s="6"/>
      <c r="AT159" s="6"/>
      <c r="AU159" s="6"/>
      <c r="AV159" s="6"/>
      <c r="AW159" s="6"/>
    </row>
    <row r="160" spans="1:49" ht="12.75" customHeight="1">
      <c r="A160" s="5"/>
      <c r="B160" s="5"/>
      <c r="C160" s="24"/>
      <c r="D160" s="24"/>
      <c r="E160" s="24"/>
      <c r="F160" s="24"/>
      <c r="G160" s="24"/>
      <c r="H160" s="24"/>
      <c r="I160" s="24"/>
      <c r="J160" s="24"/>
      <c r="K160" s="24"/>
      <c r="L160" s="24"/>
      <c r="M160" s="5"/>
      <c r="N160" s="24"/>
      <c r="O160" s="5"/>
      <c r="P160" s="5"/>
      <c r="Q160" s="5"/>
      <c r="R160" s="5"/>
      <c r="S160" s="5"/>
      <c r="T160" s="5"/>
      <c r="U160" s="5"/>
      <c r="V160" s="5"/>
      <c r="W160" s="24"/>
      <c r="X160" s="24"/>
      <c r="Y160" s="5"/>
      <c r="Z160" s="5"/>
      <c r="AA160" s="24"/>
      <c r="AB160" s="5"/>
      <c r="AC160" s="5"/>
      <c r="AD160" s="5"/>
      <c r="AE160" s="5"/>
      <c r="AF160" s="24"/>
      <c r="AG160" s="5"/>
      <c r="AH160" s="5"/>
      <c r="AI160" s="24"/>
      <c r="AJ160" s="24"/>
      <c r="AK160" s="5"/>
      <c r="AL160" s="5"/>
      <c r="AM160" s="5"/>
      <c r="AN160" s="5"/>
      <c r="AO160" s="6"/>
      <c r="AP160" s="6"/>
      <c r="AQ160" s="6"/>
      <c r="AR160" s="6"/>
      <c r="AS160" s="6"/>
      <c r="AT160" s="6"/>
      <c r="AU160" s="6"/>
      <c r="AV160" s="6"/>
      <c r="AW160" s="6"/>
    </row>
    <row r="161" spans="1:49" ht="12.75" customHeight="1">
      <c r="A161" s="5"/>
      <c r="B161" s="5"/>
      <c r="C161" s="24"/>
      <c r="D161" s="24"/>
      <c r="E161" s="24"/>
      <c r="F161" s="24"/>
      <c r="G161" s="24"/>
      <c r="H161" s="24"/>
      <c r="I161" s="24"/>
      <c r="J161" s="24"/>
      <c r="K161" s="24"/>
      <c r="L161" s="24"/>
      <c r="M161" s="5"/>
      <c r="N161" s="24"/>
      <c r="O161" s="5"/>
      <c r="P161" s="5"/>
      <c r="Q161" s="5"/>
      <c r="R161" s="5"/>
      <c r="S161" s="5"/>
      <c r="T161" s="5"/>
      <c r="U161" s="5"/>
      <c r="V161" s="5"/>
      <c r="W161" s="24"/>
      <c r="X161" s="24"/>
      <c r="Y161" s="5"/>
      <c r="Z161" s="5"/>
      <c r="AA161" s="24"/>
      <c r="AB161" s="5"/>
      <c r="AC161" s="5"/>
      <c r="AD161" s="5"/>
      <c r="AE161" s="5"/>
      <c r="AF161" s="24"/>
      <c r="AG161" s="5"/>
      <c r="AH161" s="5"/>
      <c r="AI161" s="24"/>
      <c r="AJ161" s="24"/>
      <c r="AK161" s="5"/>
      <c r="AL161" s="5"/>
      <c r="AM161" s="5"/>
      <c r="AN161" s="5"/>
      <c r="AO161" s="6"/>
      <c r="AP161" s="6"/>
      <c r="AQ161" s="6"/>
      <c r="AR161" s="6"/>
      <c r="AS161" s="6"/>
      <c r="AT161" s="6"/>
      <c r="AU161" s="6"/>
      <c r="AV161" s="6"/>
      <c r="AW161" s="6"/>
    </row>
    <row r="162" spans="1:49" ht="12.75" customHeight="1">
      <c r="A162" s="5"/>
      <c r="B162" s="5"/>
      <c r="C162" s="24"/>
      <c r="D162" s="24"/>
      <c r="E162" s="24"/>
      <c r="F162" s="24"/>
      <c r="G162" s="24"/>
      <c r="H162" s="24"/>
      <c r="I162" s="24"/>
      <c r="J162" s="24"/>
      <c r="K162" s="24"/>
      <c r="L162" s="24"/>
      <c r="M162" s="5"/>
      <c r="N162" s="24"/>
      <c r="O162" s="5"/>
      <c r="P162" s="5"/>
      <c r="Q162" s="5"/>
      <c r="R162" s="5"/>
      <c r="S162" s="5"/>
      <c r="T162" s="5"/>
      <c r="U162" s="5"/>
      <c r="V162" s="5"/>
      <c r="W162" s="24"/>
      <c r="X162" s="24"/>
      <c r="Y162" s="5"/>
      <c r="Z162" s="5"/>
      <c r="AA162" s="24"/>
      <c r="AB162" s="5"/>
      <c r="AC162" s="5"/>
      <c r="AD162" s="5"/>
      <c r="AE162" s="5"/>
      <c r="AF162" s="24"/>
      <c r="AG162" s="5"/>
      <c r="AH162" s="5"/>
      <c r="AI162" s="24"/>
      <c r="AJ162" s="24"/>
      <c r="AK162" s="5"/>
      <c r="AL162" s="5"/>
      <c r="AM162" s="5"/>
      <c r="AN162" s="5"/>
      <c r="AO162" s="6"/>
      <c r="AP162" s="6"/>
      <c r="AQ162" s="6"/>
      <c r="AR162" s="6"/>
      <c r="AS162" s="6"/>
      <c r="AT162" s="6"/>
      <c r="AU162" s="6"/>
      <c r="AV162" s="6"/>
      <c r="AW162" s="6"/>
    </row>
    <row r="163" spans="1:49" ht="12.75" customHeight="1">
      <c r="A163" s="5"/>
      <c r="B163" s="5"/>
      <c r="C163" s="24"/>
      <c r="D163" s="24"/>
      <c r="E163" s="24"/>
      <c r="F163" s="24"/>
      <c r="G163" s="24"/>
      <c r="H163" s="24"/>
      <c r="I163" s="24"/>
      <c r="J163" s="24"/>
      <c r="K163" s="24"/>
      <c r="L163" s="24"/>
      <c r="M163" s="5"/>
      <c r="N163" s="24"/>
      <c r="O163" s="5"/>
      <c r="P163" s="5"/>
      <c r="Q163" s="5"/>
      <c r="R163" s="5"/>
      <c r="S163" s="5"/>
      <c r="T163" s="5"/>
      <c r="U163" s="5"/>
      <c r="V163" s="5"/>
      <c r="W163" s="24"/>
      <c r="X163" s="24"/>
      <c r="Y163" s="5"/>
      <c r="Z163" s="5"/>
      <c r="AA163" s="24"/>
      <c r="AB163" s="5"/>
      <c r="AC163" s="5"/>
      <c r="AD163" s="5"/>
      <c r="AE163" s="5"/>
      <c r="AF163" s="24"/>
      <c r="AG163" s="5"/>
      <c r="AH163" s="5"/>
      <c r="AI163" s="24"/>
      <c r="AJ163" s="24"/>
      <c r="AK163" s="5"/>
      <c r="AL163" s="5"/>
      <c r="AM163" s="5"/>
      <c r="AN163" s="5"/>
      <c r="AO163" s="6"/>
      <c r="AP163" s="6"/>
      <c r="AQ163" s="6"/>
      <c r="AR163" s="6"/>
      <c r="AS163" s="6"/>
      <c r="AT163" s="6"/>
      <c r="AU163" s="6"/>
      <c r="AV163" s="6"/>
      <c r="AW163" s="6"/>
    </row>
    <row r="164" spans="1:49" ht="12.75" customHeight="1">
      <c r="A164" s="5"/>
      <c r="B164" s="5"/>
      <c r="C164" s="24"/>
      <c r="D164" s="24"/>
      <c r="E164" s="24"/>
      <c r="F164" s="24"/>
      <c r="G164" s="24"/>
      <c r="H164" s="24"/>
      <c r="I164" s="24"/>
      <c r="J164" s="24"/>
      <c r="K164" s="24"/>
      <c r="L164" s="24"/>
      <c r="M164" s="5"/>
      <c r="N164" s="24"/>
      <c r="O164" s="5"/>
      <c r="P164" s="5"/>
      <c r="Q164" s="5"/>
      <c r="R164" s="5"/>
      <c r="S164" s="5"/>
      <c r="T164" s="5"/>
      <c r="U164" s="5"/>
      <c r="V164" s="5"/>
      <c r="W164" s="24"/>
      <c r="X164" s="24"/>
      <c r="Y164" s="5"/>
      <c r="Z164" s="5"/>
      <c r="AA164" s="24"/>
      <c r="AB164" s="5"/>
      <c r="AC164" s="5"/>
      <c r="AD164" s="5"/>
      <c r="AE164" s="5"/>
      <c r="AF164" s="24"/>
      <c r="AG164" s="5"/>
      <c r="AH164" s="5"/>
      <c r="AI164" s="24"/>
      <c r="AJ164" s="24"/>
      <c r="AK164" s="5"/>
      <c r="AL164" s="5"/>
      <c r="AM164" s="5"/>
      <c r="AN164" s="5"/>
      <c r="AO164" s="6"/>
      <c r="AP164" s="6"/>
      <c r="AQ164" s="6"/>
      <c r="AR164" s="6"/>
      <c r="AS164" s="6"/>
      <c r="AT164" s="6"/>
      <c r="AU164" s="6"/>
      <c r="AV164" s="6"/>
      <c r="AW164" s="6"/>
    </row>
    <row r="165" spans="1:49" ht="12.75" customHeight="1">
      <c r="A165" s="5"/>
      <c r="B165" s="5"/>
      <c r="C165" s="24"/>
      <c r="D165" s="24"/>
      <c r="E165" s="24"/>
      <c r="F165" s="24"/>
      <c r="G165" s="24"/>
      <c r="H165" s="24"/>
      <c r="I165" s="24"/>
      <c r="J165" s="24"/>
      <c r="K165" s="24"/>
      <c r="L165" s="24"/>
      <c r="M165" s="5"/>
      <c r="N165" s="24"/>
      <c r="O165" s="5"/>
      <c r="P165" s="5"/>
      <c r="Q165" s="5"/>
      <c r="R165" s="5"/>
      <c r="S165" s="5"/>
      <c r="T165" s="5"/>
      <c r="U165" s="5"/>
      <c r="V165" s="5"/>
      <c r="W165" s="24"/>
      <c r="X165" s="24"/>
      <c r="Y165" s="5"/>
      <c r="Z165" s="5"/>
      <c r="AA165" s="24"/>
      <c r="AB165" s="5"/>
      <c r="AC165" s="5"/>
      <c r="AD165" s="5"/>
      <c r="AE165" s="5"/>
      <c r="AF165" s="24"/>
      <c r="AG165" s="5"/>
      <c r="AH165" s="5"/>
      <c r="AI165" s="24"/>
      <c r="AJ165" s="24"/>
      <c r="AK165" s="5"/>
      <c r="AL165" s="5"/>
      <c r="AM165" s="5"/>
      <c r="AN165" s="5"/>
      <c r="AO165" s="6"/>
      <c r="AP165" s="6"/>
      <c r="AQ165" s="6"/>
      <c r="AR165" s="6"/>
      <c r="AS165" s="6"/>
      <c r="AT165" s="6"/>
      <c r="AU165" s="6"/>
      <c r="AV165" s="6"/>
      <c r="AW165" s="6"/>
    </row>
    <row r="166" spans="1:49" ht="12.75" customHeight="1">
      <c r="A166" s="5"/>
      <c r="B166" s="5"/>
      <c r="C166" s="24"/>
      <c r="D166" s="24"/>
      <c r="E166" s="24"/>
      <c r="F166" s="24"/>
      <c r="G166" s="24"/>
      <c r="H166" s="24"/>
      <c r="I166" s="24"/>
      <c r="J166" s="24"/>
      <c r="K166" s="24"/>
      <c r="L166" s="24"/>
      <c r="M166" s="5"/>
      <c r="N166" s="24"/>
      <c r="O166" s="5"/>
      <c r="P166" s="5"/>
      <c r="Q166" s="5"/>
      <c r="R166" s="5"/>
      <c r="S166" s="5"/>
      <c r="T166" s="5"/>
      <c r="U166" s="5"/>
      <c r="V166" s="5"/>
      <c r="W166" s="24"/>
      <c r="X166" s="24"/>
      <c r="Y166" s="5"/>
      <c r="Z166" s="5"/>
      <c r="AA166" s="24"/>
      <c r="AB166" s="5"/>
      <c r="AC166" s="5"/>
      <c r="AD166" s="5"/>
      <c r="AE166" s="5"/>
      <c r="AF166" s="24"/>
      <c r="AG166" s="5"/>
      <c r="AH166" s="5"/>
      <c r="AI166" s="24"/>
      <c r="AJ166" s="24"/>
      <c r="AK166" s="5"/>
      <c r="AL166" s="5"/>
      <c r="AM166" s="5"/>
      <c r="AN166" s="5"/>
      <c r="AO166" s="6"/>
      <c r="AP166" s="6"/>
      <c r="AQ166" s="6"/>
      <c r="AR166" s="6"/>
      <c r="AS166" s="6"/>
      <c r="AT166" s="6"/>
      <c r="AU166" s="6"/>
      <c r="AV166" s="6"/>
      <c r="AW166" s="6"/>
    </row>
    <row r="167" spans="1:49" ht="12.75" customHeight="1">
      <c r="A167" s="5"/>
      <c r="B167" s="5"/>
      <c r="C167" s="24"/>
      <c r="D167" s="24"/>
      <c r="E167" s="24"/>
      <c r="F167" s="24"/>
      <c r="G167" s="24"/>
      <c r="H167" s="24"/>
      <c r="I167" s="24"/>
      <c r="J167" s="24"/>
      <c r="K167" s="24"/>
      <c r="L167" s="24"/>
      <c r="M167" s="5"/>
      <c r="N167" s="24"/>
      <c r="O167" s="5"/>
      <c r="P167" s="5"/>
      <c r="Q167" s="5"/>
      <c r="R167" s="5"/>
      <c r="S167" s="5"/>
      <c r="T167" s="5"/>
      <c r="U167" s="5"/>
      <c r="V167" s="5"/>
      <c r="W167" s="24"/>
      <c r="X167" s="24"/>
      <c r="Y167" s="5"/>
      <c r="Z167" s="5"/>
      <c r="AA167" s="24"/>
      <c r="AB167" s="5"/>
      <c r="AC167" s="5"/>
      <c r="AD167" s="5"/>
      <c r="AE167" s="5"/>
      <c r="AF167" s="24"/>
      <c r="AG167" s="5"/>
      <c r="AH167" s="5"/>
      <c r="AI167" s="24"/>
      <c r="AJ167" s="24"/>
      <c r="AK167" s="5"/>
      <c r="AL167" s="5"/>
      <c r="AM167" s="5"/>
      <c r="AN167" s="5"/>
      <c r="AO167" s="6"/>
      <c r="AP167" s="6"/>
      <c r="AQ167" s="6"/>
      <c r="AR167" s="6"/>
      <c r="AS167" s="6"/>
      <c r="AT167" s="6"/>
      <c r="AU167" s="6"/>
      <c r="AV167" s="6"/>
      <c r="AW167" s="6"/>
    </row>
    <row r="168" spans="1:49" ht="12.75" customHeight="1">
      <c r="A168" s="5"/>
      <c r="B168" s="5"/>
      <c r="C168" s="24"/>
      <c r="D168" s="24"/>
      <c r="E168" s="24"/>
      <c r="F168" s="24"/>
      <c r="G168" s="24"/>
      <c r="H168" s="24"/>
      <c r="I168" s="24"/>
      <c r="J168" s="24"/>
      <c r="K168" s="24"/>
      <c r="L168" s="24"/>
      <c r="M168" s="5"/>
      <c r="N168" s="24"/>
      <c r="O168" s="5"/>
      <c r="P168" s="5"/>
      <c r="Q168" s="5"/>
      <c r="R168" s="5"/>
      <c r="S168" s="5"/>
      <c r="T168" s="5"/>
      <c r="U168" s="5"/>
      <c r="V168" s="5"/>
      <c r="W168" s="24"/>
      <c r="X168" s="24"/>
      <c r="Y168" s="5"/>
      <c r="Z168" s="5"/>
      <c r="AA168" s="24"/>
      <c r="AB168" s="5"/>
      <c r="AC168" s="5"/>
      <c r="AD168" s="5"/>
      <c r="AE168" s="5"/>
      <c r="AF168" s="24"/>
      <c r="AG168" s="5"/>
      <c r="AH168" s="5"/>
      <c r="AI168" s="24"/>
      <c r="AJ168" s="24"/>
      <c r="AK168" s="5"/>
      <c r="AL168" s="5"/>
      <c r="AM168" s="5"/>
      <c r="AN168" s="5"/>
      <c r="AO168" s="6"/>
      <c r="AP168" s="6"/>
      <c r="AQ168" s="6"/>
      <c r="AR168" s="6"/>
      <c r="AS168" s="6"/>
      <c r="AT168" s="6"/>
      <c r="AU168" s="6"/>
      <c r="AV168" s="6"/>
      <c r="AW168" s="6"/>
    </row>
    <row r="169" spans="1:49" ht="12.75" customHeight="1">
      <c r="A169" s="5"/>
      <c r="B169" s="5"/>
      <c r="C169" s="24"/>
      <c r="D169" s="24"/>
      <c r="E169" s="24"/>
      <c r="F169" s="24"/>
      <c r="G169" s="24"/>
      <c r="H169" s="24"/>
      <c r="I169" s="24"/>
      <c r="J169" s="24"/>
      <c r="K169" s="24"/>
      <c r="L169" s="24"/>
      <c r="M169" s="5"/>
      <c r="N169" s="24"/>
      <c r="O169" s="5"/>
      <c r="P169" s="5"/>
      <c r="Q169" s="5"/>
      <c r="R169" s="5"/>
      <c r="S169" s="5"/>
      <c r="T169" s="5"/>
      <c r="U169" s="5"/>
      <c r="V169" s="5"/>
      <c r="W169" s="24"/>
      <c r="X169" s="24"/>
      <c r="Y169" s="5"/>
      <c r="Z169" s="5"/>
      <c r="AA169" s="24"/>
      <c r="AB169" s="5"/>
      <c r="AC169" s="5"/>
      <c r="AD169" s="5"/>
      <c r="AE169" s="5"/>
      <c r="AF169" s="24"/>
      <c r="AG169" s="5"/>
      <c r="AH169" s="5"/>
      <c r="AI169" s="24"/>
      <c r="AJ169" s="24"/>
      <c r="AK169" s="5"/>
      <c r="AL169" s="5"/>
      <c r="AM169" s="5"/>
      <c r="AN169" s="5"/>
      <c r="AO169" s="6"/>
      <c r="AP169" s="6"/>
      <c r="AQ169" s="6"/>
      <c r="AR169" s="6"/>
      <c r="AS169" s="6"/>
      <c r="AT169" s="6"/>
      <c r="AU169" s="6"/>
      <c r="AV169" s="6"/>
      <c r="AW169" s="6"/>
    </row>
    <row r="170" spans="1:49" ht="12.75" customHeight="1">
      <c r="A170" s="5"/>
      <c r="B170" s="5"/>
      <c r="C170" s="24"/>
      <c r="D170" s="24"/>
      <c r="E170" s="24"/>
      <c r="F170" s="24"/>
      <c r="G170" s="24"/>
      <c r="H170" s="24"/>
      <c r="I170" s="24"/>
      <c r="J170" s="24"/>
      <c r="K170" s="24"/>
      <c r="L170" s="24"/>
      <c r="M170" s="5"/>
      <c r="N170" s="24"/>
      <c r="O170" s="5"/>
      <c r="P170" s="5"/>
      <c r="Q170" s="5"/>
      <c r="R170" s="5"/>
      <c r="S170" s="5"/>
      <c r="T170" s="5"/>
      <c r="U170" s="5"/>
      <c r="V170" s="5"/>
      <c r="W170" s="24"/>
      <c r="X170" s="24"/>
      <c r="Y170" s="5"/>
      <c r="Z170" s="5"/>
      <c r="AA170" s="24"/>
      <c r="AB170" s="5"/>
      <c r="AC170" s="5"/>
      <c r="AD170" s="5"/>
      <c r="AE170" s="5"/>
      <c r="AF170" s="24"/>
      <c r="AG170" s="5"/>
      <c r="AH170" s="5"/>
      <c r="AI170" s="24"/>
      <c r="AJ170" s="24"/>
      <c r="AK170" s="5"/>
      <c r="AL170" s="5"/>
      <c r="AM170" s="5"/>
      <c r="AN170" s="5"/>
      <c r="AO170" s="6"/>
      <c r="AP170" s="6"/>
      <c r="AQ170" s="6"/>
      <c r="AR170" s="6"/>
      <c r="AS170" s="6"/>
      <c r="AT170" s="6"/>
      <c r="AU170" s="6"/>
      <c r="AV170" s="6"/>
      <c r="AW170" s="6"/>
    </row>
    <row r="171" spans="1:49" ht="12.75" customHeight="1">
      <c r="A171" s="5"/>
      <c r="B171" s="5"/>
      <c r="C171" s="24"/>
      <c r="D171" s="24"/>
      <c r="E171" s="24"/>
      <c r="F171" s="24"/>
      <c r="G171" s="24"/>
      <c r="H171" s="24"/>
      <c r="I171" s="24"/>
      <c r="J171" s="24"/>
      <c r="K171" s="24"/>
      <c r="L171" s="24"/>
      <c r="M171" s="5"/>
      <c r="N171" s="24"/>
      <c r="O171" s="5"/>
      <c r="P171" s="5"/>
      <c r="Q171" s="5"/>
      <c r="R171" s="5"/>
      <c r="S171" s="5"/>
      <c r="T171" s="5"/>
      <c r="U171" s="5"/>
      <c r="V171" s="5"/>
      <c r="W171" s="24"/>
      <c r="X171" s="24"/>
      <c r="Y171" s="5"/>
      <c r="Z171" s="5"/>
      <c r="AA171" s="24"/>
      <c r="AB171" s="5"/>
      <c r="AC171" s="5"/>
      <c r="AD171" s="5"/>
      <c r="AE171" s="5"/>
      <c r="AF171" s="24"/>
      <c r="AG171" s="5"/>
      <c r="AH171" s="5"/>
      <c r="AI171" s="24"/>
      <c r="AJ171" s="24"/>
      <c r="AK171" s="5"/>
      <c r="AL171" s="5"/>
      <c r="AM171" s="5"/>
      <c r="AN171" s="5"/>
      <c r="AO171" s="6"/>
      <c r="AP171" s="6"/>
      <c r="AQ171" s="6"/>
      <c r="AR171" s="6"/>
      <c r="AS171" s="6"/>
      <c r="AT171" s="6"/>
      <c r="AU171" s="6"/>
      <c r="AV171" s="6"/>
      <c r="AW171" s="6"/>
    </row>
    <row r="172" spans="1:49" ht="12.75" customHeight="1">
      <c r="A172" s="5"/>
      <c r="B172" s="5"/>
      <c r="C172" s="24"/>
      <c r="D172" s="24"/>
      <c r="E172" s="24"/>
      <c r="F172" s="24"/>
      <c r="G172" s="24"/>
      <c r="H172" s="24"/>
      <c r="I172" s="24"/>
      <c r="J172" s="24"/>
      <c r="K172" s="24"/>
      <c r="L172" s="24"/>
      <c r="M172" s="5"/>
      <c r="N172" s="24"/>
      <c r="O172" s="5"/>
      <c r="P172" s="5"/>
      <c r="Q172" s="5"/>
      <c r="R172" s="5"/>
      <c r="S172" s="5"/>
      <c r="T172" s="5"/>
      <c r="U172" s="5"/>
      <c r="V172" s="5"/>
      <c r="W172" s="24"/>
      <c r="X172" s="24"/>
      <c r="Y172" s="5"/>
      <c r="Z172" s="5"/>
      <c r="AA172" s="24"/>
      <c r="AB172" s="5"/>
      <c r="AC172" s="5"/>
      <c r="AD172" s="5"/>
      <c r="AE172" s="5"/>
      <c r="AF172" s="24"/>
      <c r="AG172" s="5"/>
      <c r="AH172" s="5"/>
      <c r="AI172" s="24"/>
      <c r="AJ172" s="24"/>
      <c r="AK172" s="5"/>
      <c r="AL172" s="5"/>
      <c r="AM172" s="5"/>
      <c r="AN172" s="5"/>
      <c r="AO172" s="6"/>
      <c r="AP172" s="6"/>
      <c r="AQ172" s="6"/>
      <c r="AR172" s="6"/>
      <c r="AS172" s="6"/>
      <c r="AT172" s="6"/>
      <c r="AU172" s="6"/>
      <c r="AV172" s="6"/>
      <c r="AW172" s="6"/>
    </row>
    <row r="173" spans="1:49" ht="12.75" customHeight="1">
      <c r="A173" s="5"/>
      <c r="B173" s="5"/>
      <c r="C173" s="24"/>
      <c r="D173" s="24"/>
      <c r="E173" s="24"/>
      <c r="F173" s="24"/>
      <c r="G173" s="24"/>
      <c r="H173" s="24"/>
      <c r="I173" s="24"/>
      <c r="J173" s="24"/>
      <c r="K173" s="24"/>
      <c r="L173" s="24"/>
      <c r="M173" s="5"/>
      <c r="N173" s="24"/>
      <c r="O173" s="5"/>
      <c r="P173" s="5"/>
      <c r="Q173" s="5"/>
      <c r="R173" s="5"/>
      <c r="S173" s="5"/>
      <c r="T173" s="5"/>
      <c r="U173" s="5"/>
      <c r="V173" s="5"/>
      <c r="W173" s="24"/>
      <c r="X173" s="24"/>
      <c r="Y173" s="5"/>
      <c r="Z173" s="5"/>
      <c r="AA173" s="24"/>
      <c r="AB173" s="5"/>
      <c r="AC173" s="5"/>
      <c r="AD173" s="5"/>
      <c r="AE173" s="5"/>
      <c r="AF173" s="24"/>
      <c r="AG173" s="5"/>
      <c r="AH173" s="5"/>
      <c r="AI173" s="24"/>
      <c r="AJ173" s="24"/>
      <c r="AK173" s="5"/>
      <c r="AL173" s="5"/>
      <c r="AM173" s="5"/>
      <c r="AN173" s="5"/>
      <c r="AO173" s="6"/>
      <c r="AP173" s="6"/>
      <c r="AQ173" s="6"/>
      <c r="AR173" s="6"/>
      <c r="AS173" s="6"/>
      <c r="AT173" s="6"/>
      <c r="AU173" s="6"/>
      <c r="AV173" s="6"/>
      <c r="AW173" s="6"/>
    </row>
    <row r="174" spans="1:49" ht="12.75" customHeight="1">
      <c r="A174" s="5"/>
      <c r="B174" s="5"/>
      <c r="C174" s="24"/>
      <c r="D174" s="24"/>
      <c r="E174" s="24"/>
      <c r="F174" s="24"/>
      <c r="G174" s="24"/>
      <c r="H174" s="24"/>
      <c r="I174" s="24"/>
      <c r="J174" s="24"/>
      <c r="K174" s="24"/>
      <c r="L174" s="24"/>
      <c r="M174" s="5"/>
      <c r="N174" s="24"/>
      <c r="O174" s="5"/>
      <c r="P174" s="5"/>
      <c r="Q174" s="5"/>
      <c r="R174" s="5"/>
      <c r="S174" s="5"/>
      <c r="T174" s="5"/>
      <c r="U174" s="5"/>
      <c r="V174" s="5"/>
      <c r="W174" s="24"/>
      <c r="X174" s="24"/>
      <c r="Y174" s="5"/>
      <c r="Z174" s="5"/>
      <c r="AA174" s="24"/>
      <c r="AB174" s="5"/>
      <c r="AC174" s="5"/>
      <c r="AD174" s="5"/>
      <c r="AE174" s="5"/>
      <c r="AF174" s="24"/>
      <c r="AG174" s="5"/>
      <c r="AH174" s="5"/>
      <c r="AI174" s="24"/>
      <c r="AJ174" s="24"/>
      <c r="AK174" s="5"/>
      <c r="AL174" s="5"/>
      <c r="AM174" s="5"/>
      <c r="AN174" s="5"/>
      <c r="AO174" s="6"/>
      <c r="AP174" s="6"/>
      <c r="AQ174" s="6"/>
      <c r="AR174" s="6"/>
      <c r="AS174" s="6"/>
      <c r="AT174" s="6"/>
      <c r="AU174" s="6"/>
      <c r="AV174" s="6"/>
      <c r="AW174" s="6"/>
    </row>
    <row r="175" spans="1:49" ht="12.75" customHeight="1">
      <c r="A175" s="5"/>
      <c r="B175" s="5"/>
      <c r="C175" s="24"/>
      <c r="D175" s="24"/>
      <c r="E175" s="24"/>
      <c r="F175" s="24"/>
      <c r="G175" s="24"/>
      <c r="H175" s="24"/>
      <c r="I175" s="24"/>
      <c r="J175" s="24"/>
      <c r="K175" s="24"/>
      <c r="L175" s="24"/>
      <c r="M175" s="5"/>
      <c r="N175" s="24"/>
      <c r="O175" s="5"/>
      <c r="P175" s="5"/>
      <c r="Q175" s="5"/>
      <c r="R175" s="5"/>
      <c r="S175" s="5"/>
      <c r="T175" s="5"/>
      <c r="U175" s="5"/>
      <c r="V175" s="5"/>
      <c r="W175" s="24"/>
      <c r="X175" s="24"/>
      <c r="Y175" s="5"/>
      <c r="Z175" s="5"/>
      <c r="AA175" s="24"/>
      <c r="AB175" s="5"/>
      <c r="AC175" s="5"/>
      <c r="AD175" s="5"/>
      <c r="AE175" s="5"/>
      <c r="AF175" s="24"/>
      <c r="AG175" s="5"/>
      <c r="AH175" s="5"/>
      <c r="AI175" s="24"/>
      <c r="AJ175" s="24"/>
      <c r="AK175" s="5"/>
      <c r="AL175" s="5"/>
      <c r="AM175" s="5"/>
      <c r="AN175" s="5"/>
      <c r="AO175" s="6"/>
      <c r="AP175" s="6"/>
      <c r="AQ175" s="6"/>
      <c r="AR175" s="6"/>
      <c r="AS175" s="6"/>
      <c r="AT175" s="6"/>
      <c r="AU175" s="6"/>
      <c r="AV175" s="6"/>
      <c r="AW175" s="6"/>
    </row>
    <row r="176" spans="1:49" ht="12.75" customHeight="1">
      <c r="A176" s="5"/>
      <c r="B176" s="5"/>
      <c r="C176" s="24"/>
      <c r="D176" s="24"/>
      <c r="E176" s="24"/>
      <c r="F176" s="24"/>
      <c r="G176" s="24"/>
      <c r="H176" s="24"/>
      <c r="I176" s="24"/>
      <c r="J176" s="24"/>
      <c r="K176" s="24"/>
      <c r="L176" s="24"/>
      <c r="M176" s="5"/>
      <c r="N176" s="24"/>
      <c r="O176" s="5"/>
      <c r="P176" s="5"/>
      <c r="Q176" s="5"/>
      <c r="R176" s="5"/>
      <c r="S176" s="5"/>
      <c r="T176" s="5"/>
      <c r="U176" s="5"/>
      <c r="V176" s="5"/>
      <c r="W176" s="24"/>
      <c r="X176" s="24"/>
      <c r="Y176" s="5"/>
      <c r="Z176" s="5"/>
      <c r="AA176" s="24"/>
      <c r="AB176" s="5"/>
      <c r="AC176" s="5"/>
      <c r="AD176" s="5"/>
      <c r="AE176" s="5"/>
      <c r="AF176" s="24"/>
      <c r="AG176" s="5"/>
      <c r="AH176" s="5"/>
      <c r="AI176" s="24"/>
      <c r="AJ176" s="24"/>
      <c r="AK176" s="5"/>
      <c r="AL176" s="5"/>
      <c r="AM176" s="5"/>
      <c r="AN176" s="5"/>
      <c r="AO176" s="6"/>
      <c r="AP176" s="6"/>
      <c r="AQ176" s="6"/>
      <c r="AR176" s="6"/>
      <c r="AS176" s="6"/>
      <c r="AT176" s="6"/>
      <c r="AU176" s="6"/>
      <c r="AV176" s="6"/>
      <c r="AW176" s="6"/>
    </row>
    <row r="177" spans="1:49" ht="12.75" customHeight="1">
      <c r="A177" s="5"/>
      <c r="B177" s="5"/>
      <c r="C177" s="24"/>
      <c r="D177" s="24"/>
      <c r="E177" s="24"/>
      <c r="F177" s="24"/>
      <c r="G177" s="24"/>
      <c r="H177" s="24"/>
      <c r="I177" s="24"/>
      <c r="J177" s="24"/>
      <c r="K177" s="24"/>
      <c r="L177" s="24"/>
      <c r="M177" s="5"/>
      <c r="N177" s="24"/>
      <c r="O177" s="5"/>
      <c r="P177" s="5"/>
      <c r="Q177" s="5"/>
      <c r="R177" s="5"/>
      <c r="S177" s="5"/>
      <c r="T177" s="5"/>
      <c r="U177" s="5"/>
      <c r="V177" s="5"/>
      <c r="W177" s="24"/>
      <c r="X177" s="24"/>
      <c r="Y177" s="5"/>
      <c r="Z177" s="5"/>
      <c r="AA177" s="24"/>
      <c r="AB177" s="5"/>
      <c r="AC177" s="5"/>
      <c r="AD177" s="5"/>
      <c r="AE177" s="5"/>
      <c r="AF177" s="24"/>
      <c r="AG177" s="5"/>
      <c r="AH177" s="5"/>
      <c r="AI177" s="24"/>
      <c r="AJ177" s="24"/>
      <c r="AK177" s="5"/>
      <c r="AL177" s="5"/>
      <c r="AM177" s="5"/>
      <c r="AN177" s="5"/>
      <c r="AO177" s="6"/>
      <c r="AP177" s="6"/>
      <c r="AQ177" s="6"/>
      <c r="AR177" s="6"/>
      <c r="AS177" s="6"/>
      <c r="AT177" s="6"/>
      <c r="AU177" s="6"/>
      <c r="AV177" s="6"/>
      <c r="AW177" s="6"/>
    </row>
    <row r="178" spans="1:49" ht="12.75" customHeight="1">
      <c r="A178" s="5"/>
      <c r="B178" s="5"/>
      <c r="C178" s="24"/>
      <c r="D178" s="24"/>
      <c r="E178" s="24"/>
      <c r="F178" s="24"/>
      <c r="G178" s="24"/>
      <c r="H178" s="24"/>
      <c r="I178" s="24"/>
      <c r="J178" s="24"/>
      <c r="K178" s="24"/>
      <c r="L178" s="24"/>
      <c r="M178" s="5"/>
      <c r="N178" s="24"/>
      <c r="O178" s="5"/>
      <c r="P178" s="5"/>
      <c r="Q178" s="5"/>
      <c r="R178" s="5"/>
      <c r="S178" s="5"/>
      <c r="T178" s="5"/>
      <c r="U178" s="5"/>
      <c r="V178" s="5"/>
      <c r="W178" s="24"/>
      <c r="X178" s="24"/>
      <c r="Y178" s="5"/>
      <c r="Z178" s="5"/>
      <c r="AA178" s="24"/>
      <c r="AB178" s="5"/>
      <c r="AC178" s="5"/>
      <c r="AD178" s="5"/>
      <c r="AE178" s="5"/>
      <c r="AF178" s="24"/>
      <c r="AG178" s="5"/>
      <c r="AH178" s="5"/>
      <c r="AI178" s="24"/>
      <c r="AJ178" s="24"/>
      <c r="AK178" s="5"/>
      <c r="AL178" s="5"/>
      <c r="AM178" s="5"/>
      <c r="AN178" s="5"/>
      <c r="AO178" s="6"/>
      <c r="AP178" s="6"/>
      <c r="AQ178" s="6"/>
      <c r="AR178" s="6"/>
      <c r="AS178" s="6"/>
      <c r="AT178" s="6"/>
      <c r="AU178" s="6"/>
      <c r="AV178" s="6"/>
      <c r="AW178" s="6"/>
    </row>
    <row r="179" spans="1:49" ht="12.75" customHeight="1">
      <c r="A179" s="5"/>
      <c r="B179" s="5"/>
      <c r="C179" s="24"/>
      <c r="D179" s="24"/>
      <c r="E179" s="24"/>
      <c r="F179" s="24"/>
      <c r="G179" s="24"/>
      <c r="H179" s="24"/>
      <c r="I179" s="24"/>
      <c r="J179" s="24"/>
      <c r="K179" s="24"/>
      <c r="L179" s="24"/>
      <c r="M179" s="5"/>
      <c r="N179" s="24"/>
      <c r="O179" s="5"/>
      <c r="P179" s="5"/>
      <c r="Q179" s="5"/>
      <c r="R179" s="5"/>
      <c r="S179" s="5"/>
      <c r="T179" s="5"/>
      <c r="U179" s="5"/>
      <c r="V179" s="5"/>
      <c r="W179" s="24"/>
      <c r="X179" s="24"/>
      <c r="Y179" s="5"/>
      <c r="Z179" s="5"/>
      <c r="AA179" s="24"/>
      <c r="AB179" s="5"/>
      <c r="AC179" s="5"/>
      <c r="AD179" s="5"/>
      <c r="AE179" s="5"/>
      <c r="AF179" s="24"/>
      <c r="AG179" s="5"/>
      <c r="AH179" s="5"/>
      <c r="AI179" s="24"/>
      <c r="AJ179" s="24"/>
      <c r="AK179" s="5"/>
      <c r="AL179" s="5"/>
      <c r="AM179" s="5"/>
      <c r="AN179" s="5"/>
      <c r="AO179" s="6"/>
      <c r="AP179" s="6"/>
      <c r="AQ179" s="6"/>
      <c r="AR179" s="6"/>
      <c r="AS179" s="6"/>
      <c r="AT179" s="6"/>
      <c r="AU179" s="6"/>
      <c r="AV179" s="6"/>
      <c r="AW179" s="6"/>
    </row>
    <row r="180" spans="1:49" ht="12.75" customHeight="1">
      <c r="A180" s="5"/>
      <c r="B180" s="5"/>
      <c r="C180" s="24"/>
      <c r="D180" s="24"/>
      <c r="E180" s="24"/>
      <c r="F180" s="24"/>
      <c r="G180" s="24"/>
      <c r="H180" s="24"/>
      <c r="I180" s="24"/>
      <c r="J180" s="24"/>
      <c r="K180" s="24"/>
      <c r="L180" s="24"/>
      <c r="M180" s="5"/>
      <c r="N180" s="24"/>
      <c r="O180" s="5"/>
      <c r="P180" s="5"/>
      <c r="Q180" s="5"/>
      <c r="R180" s="5"/>
      <c r="S180" s="5"/>
      <c r="T180" s="5"/>
      <c r="U180" s="5"/>
      <c r="V180" s="5"/>
      <c r="W180" s="24"/>
      <c r="X180" s="24"/>
      <c r="Y180" s="5"/>
      <c r="Z180" s="5"/>
      <c r="AA180" s="24"/>
      <c r="AB180" s="5"/>
      <c r="AC180" s="5"/>
      <c r="AD180" s="5"/>
      <c r="AE180" s="5"/>
      <c r="AF180" s="24"/>
      <c r="AG180" s="5"/>
      <c r="AH180" s="5"/>
      <c r="AI180" s="24"/>
      <c r="AJ180" s="24"/>
      <c r="AK180" s="5"/>
      <c r="AL180" s="5"/>
      <c r="AM180" s="5"/>
      <c r="AN180" s="5"/>
      <c r="AO180" s="6"/>
      <c r="AP180" s="6"/>
      <c r="AQ180" s="6"/>
      <c r="AR180" s="6"/>
      <c r="AS180" s="6"/>
      <c r="AT180" s="6"/>
      <c r="AU180" s="6"/>
      <c r="AV180" s="6"/>
      <c r="AW180" s="6"/>
    </row>
    <row r="181" spans="1:49" ht="12.75" customHeight="1">
      <c r="A181" s="5"/>
      <c r="B181" s="5"/>
      <c r="C181" s="24"/>
      <c r="D181" s="24"/>
      <c r="E181" s="24"/>
      <c r="F181" s="24"/>
      <c r="G181" s="24"/>
      <c r="H181" s="24"/>
      <c r="I181" s="24"/>
      <c r="J181" s="24"/>
      <c r="K181" s="24"/>
      <c r="L181" s="24"/>
      <c r="M181" s="5"/>
      <c r="N181" s="24"/>
      <c r="O181" s="5"/>
      <c r="P181" s="5"/>
      <c r="Q181" s="5"/>
      <c r="R181" s="5"/>
      <c r="S181" s="5"/>
      <c r="T181" s="5"/>
      <c r="U181" s="5"/>
      <c r="V181" s="5"/>
      <c r="W181" s="24"/>
      <c r="X181" s="24"/>
      <c r="Y181" s="5"/>
      <c r="Z181" s="5"/>
      <c r="AA181" s="24"/>
      <c r="AB181" s="5"/>
      <c r="AC181" s="5"/>
      <c r="AD181" s="5"/>
      <c r="AE181" s="5"/>
      <c r="AF181" s="24"/>
      <c r="AG181" s="5"/>
      <c r="AH181" s="5"/>
      <c r="AI181" s="24"/>
      <c r="AJ181" s="24"/>
      <c r="AK181" s="5"/>
      <c r="AL181" s="5"/>
      <c r="AM181" s="5"/>
      <c r="AN181" s="5"/>
      <c r="AO181" s="6"/>
      <c r="AP181" s="6"/>
      <c r="AQ181" s="6"/>
      <c r="AR181" s="6"/>
      <c r="AS181" s="6"/>
      <c r="AT181" s="6"/>
      <c r="AU181" s="6"/>
      <c r="AV181" s="6"/>
      <c r="AW181" s="6"/>
    </row>
    <row r="182" spans="1:49" ht="12.75" customHeight="1">
      <c r="A182" s="5"/>
      <c r="B182" s="5"/>
      <c r="C182" s="24"/>
      <c r="D182" s="24"/>
      <c r="E182" s="24"/>
      <c r="F182" s="24"/>
      <c r="G182" s="24"/>
      <c r="H182" s="24"/>
      <c r="I182" s="24"/>
      <c r="J182" s="24"/>
      <c r="K182" s="24"/>
      <c r="L182" s="24"/>
      <c r="M182" s="5"/>
      <c r="N182" s="24"/>
      <c r="O182" s="5"/>
      <c r="P182" s="5"/>
      <c r="Q182" s="5"/>
      <c r="R182" s="5"/>
      <c r="S182" s="5"/>
      <c r="T182" s="5"/>
      <c r="U182" s="5"/>
      <c r="V182" s="5"/>
      <c r="W182" s="24"/>
      <c r="X182" s="24"/>
      <c r="Y182" s="5"/>
      <c r="Z182" s="5"/>
      <c r="AA182" s="24"/>
      <c r="AB182" s="5"/>
      <c r="AC182" s="5"/>
      <c r="AD182" s="5"/>
      <c r="AE182" s="5"/>
      <c r="AF182" s="24"/>
      <c r="AG182" s="5"/>
      <c r="AH182" s="5"/>
      <c r="AI182" s="24"/>
      <c r="AJ182" s="24"/>
      <c r="AK182" s="5"/>
      <c r="AL182" s="5"/>
      <c r="AM182" s="5"/>
      <c r="AN182" s="5"/>
      <c r="AO182" s="6"/>
      <c r="AP182" s="6"/>
      <c r="AQ182" s="6"/>
      <c r="AR182" s="6"/>
      <c r="AS182" s="6"/>
      <c r="AT182" s="6"/>
      <c r="AU182" s="6"/>
      <c r="AV182" s="6"/>
      <c r="AW182" s="6"/>
    </row>
    <row r="183" spans="1:49" ht="12.75" customHeight="1">
      <c r="A183" s="5"/>
      <c r="B183" s="5"/>
      <c r="C183" s="24"/>
      <c r="D183" s="24"/>
      <c r="E183" s="24"/>
      <c r="F183" s="24"/>
      <c r="G183" s="24"/>
      <c r="H183" s="24"/>
      <c r="I183" s="24"/>
      <c r="J183" s="24"/>
      <c r="K183" s="24"/>
      <c r="L183" s="24"/>
      <c r="M183" s="5"/>
      <c r="N183" s="24"/>
      <c r="O183" s="5"/>
      <c r="P183" s="5"/>
      <c r="Q183" s="5"/>
      <c r="R183" s="5"/>
      <c r="S183" s="5"/>
      <c r="T183" s="5"/>
      <c r="U183" s="5"/>
      <c r="V183" s="5"/>
      <c r="W183" s="24"/>
      <c r="X183" s="24"/>
      <c r="Y183" s="5"/>
      <c r="Z183" s="5"/>
      <c r="AA183" s="24"/>
      <c r="AB183" s="5"/>
      <c r="AC183" s="5"/>
      <c r="AD183" s="5"/>
      <c r="AE183" s="5"/>
      <c r="AF183" s="24"/>
      <c r="AG183" s="5"/>
      <c r="AH183" s="5"/>
      <c r="AI183" s="24"/>
      <c r="AJ183" s="24"/>
      <c r="AK183" s="5"/>
      <c r="AL183" s="5"/>
      <c r="AM183" s="5"/>
      <c r="AN183" s="5"/>
      <c r="AO183" s="6"/>
      <c r="AP183" s="6"/>
      <c r="AQ183" s="6"/>
      <c r="AR183" s="6"/>
      <c r="AS183" s="6"/>
      <c r="AT183" s="6"/>
      <c r="AU183" s="6"/>
      <c r="AV183" s="6"/>
      <c r="AW183" s="6"/>
    </row>
    <row r="184" spans="1:49" ht="12.75" customHeight="1">
      <c r="A184" s="5"/>
      <c r="B184" s="5"/>
      <c r="C184" s="24"/>
      <c r="D184" s="24"/>
      <c r="E184" s="24"/>
      <c r="F184" s="24"/>
      <c r="G184" s="24"/>
      <c r="H184" s="24"/>
      <c r="I184" s="24"/>
      <c r="J184" s="24"/>
      <c r="K184" s="24"/>
      <c r="L184" s="24"/>
      <c r="M184" s="5"/>
      <c r="N184" s="24"/>
      <c r="O184" s="5"/>
      <c r="P184" s="5"/>
      <c r="Q184" s="5"/>
      <c r="R184" s="5"/>
      <c r="S184" s="5"/>
      <c r="T184" s="5"/>
      <c r="U184" s="5"/>
      <c r="V184" s="5"/>
      <c r="W184" s="24"/>
      <c r="X184" s="24"/>
      <c r="Y184" s="5"/>
      <c r="Z184" s="5"/>
      <c r="AA184" s="24"/>
      <c r="AB184" s="5"/>
      <c r="AC184" s="5"/>
      <c r="AD184" s="5"/>
      <c r="AE184" s="5"/>
      <c r="AF184" s="24"/>
      <c r="AG184" s="5"/>
      <c r="AH184" s="5"/>
      <c r="AI184" s="24"/>
      <c r="AJ184" s="24"/>
      <c r="AK184" s="5"/>
      <c r="AL184" s="5"/>
      <c r="AM184" s="5"/>
      <c r="AN184" s="5"/>
      <c r="AO184" s="6"/>
      <c r="AP184" s="6"/>
      <c r="AQ184" s="6"/>
      <c r="AR184" s="6"/>
      <c r="AS184" s="6"/>
      <c r="AT184" s="6"/>
      <c r="AU184" s="6"/>
      <c r="AV184" s="6"/>
      <c r="AW184" s="6"/>
    </row>
    <row r="185" spans="1:49" ht="12.75" customHeight="1">
      <c r="A185" s="5"/>
      <c r="B185" s="5"/>
      <c r="C185" s="24"/>
      <c r="D185" s="24"/>
      <c r="E185" s="24"/>
      <c r="F185" s="24"/>
      <c r="G185" s="24"/>
      <c r="H185" s="24"/>
      <c r="I185" s="24"/>
      <c r="J185" s="24"/>
      <c r="K185" s="24"/>
      <c r="L185" s="24"/>
      <c r="M185" s="5"/>
      <c r="N185" s="24"/>
      <c r="O185" s="5"/>
      <c r="P185" s="5"/>
      <c r="Q185" s="5"/>
      <c r="R185" s="5"/>
      <c r="S185" s="5"/>
      <c r="T185" s="5"/>
      <c r="U185" s="5"/>
      <c r="V185" s="5"/>
      <c r="W185" s="24"/>
      <c r="X185" s="24"/>
      <c r="Y185" s="5"/>
      <c r="Z185" s="5"/>
      <c r="AA185" s="24"/>
      <c r="AB185" s="5"/>
      <c r="AC185" s="5"/>
      <c r="AD185" s="5"/>
      <c r="AE185" s="5"/>
      <c r="AF185" s="24"/>
      <c r="AG185" s="5"/>
      <c r="AH185" s="5"/>
      <c r="AI185" s="24"/>
      <c r="AJ185" s="24"/>
      <c r="AK185" s="5"/>
      <c r="AL185" s="5"/>
      <c r="AM185" s="5"/>
      <c r="AN185" s="5"/>
      <c r="AO185" s="6"/>
      <c r="AP185" s="6"/>
      <c r="AQ185" s="6"/>
      <c r="AR185" s="6"/>
      <c r="AS185" s="6"/>
      <c r="AT185" s="6"/>
      <c r="AU185" s="6"/>
      <c r="AV185" s="6"/>
      <c r="AW185" s="6"/>
    </row>
    <row r="186" spans="1:49" ht="12.75" customHeight="1">
      <c r="A186" s="5"/>
      <c r="B186" s="5"/>
      <c r="C186" s="24"/>
      <c r="D186" s="24"/>
      <c r="E186" s="24"/>
      <c r="F186" s="24"/>
      <c r="G186" s="24"/>
      <c r="H186" s="24"/>
      <c r="I186" s="24"/>
      <c r="J186" s="24"/>
      <c r="K186" s="24"/>
      <c r="L186" s="24"/>
      <c r="M186" s="5"/>
      <c r="N186" s="24"/>
      <c r="O186" s="5"/>
      <c r="P186" s="5"/>
      <c r="Q186" s="5"/>
      <c r="R186" s="5"/>
      <c r="S186" s="5"/>
      <c r="T186" s="5"/>
      <c r="U186" s="5"/>
      <c r="V186" s="5"/>
      <c r="W186" s="24"/>
      <c r="X186" s="24"/>
      <c r="Y186" s="5"/>
      <c r="Z186" s="5"/>
      <c r="AA186" s="24"/>
      <c r="AB186" s="5"/>
      <c r="AC186" s="5"/>
      <c r="AD186" s="5"/>
      <c r="AE186" s="5"/>
      <c r="AF186" s="24"/>
      <c r="AG186" s="5"/>
      <c r="AH186" s="5"/>
      <c r="AI186" s="24"/>
      <c r="AJ186" s="24"/>
      <c r="AK186" s="5"/>
      <c r="AL186" s="5"/>
      <c r="AM186" s="5"/>
      <c r="AN186" s="5"/>
      <c r="AO186" s="6"/>
      <c r="AP186" s="6"/>
      <c r="AQ186" s="6"/>
      <c r="AR186" s="6"/>
      <c r="AS186" s="6"/>
      <c r="AT186" s="6"/>
      <c r="AU186" s="6"/>
      <c r="AV186" s="6"/>
      <c r="AW186" s="6"/>
    </row>
    <row r="187" spans="1:49" ht="12.75" customHeight="1">
      <c r="A187" s="5"/>
      <c r="B187" s="5"/>
      <c r="C187" s="24"/>
      <c r="D187" s="24"/>
      <c r="E187" s="24"/>
      <c r="F187" s="24"/>
      <c r="G187" s="24"/>
      <c r="H187" s="24"/>
      <c r="I187" s="24"/>
      <c r="J187" s="24"/>
      <c r="K187" s="24"/>
      <c r="L187" s="24"/>
      <c r="M187" s="5"/>
      <c r="N187" s="24"/>
      <c r="O187" s="5"/>
      <c r="P187" s="5"/>
      <c r="Q187" s="5"/>
      <c r="R187" s="5"/>
      <c r="S187" s="5"/>
      <c r="T187" s="5"/>
      <c r="U187" s="5"/>
      <c r="V187" s="5"/>
      <c r="W187" s="24"/>
      <c r="X187" s="24"/>
      <c r="Y187" s="5"/>
      <c r="Z187" s="5"/>
      <c r="AA187" s="24"/>
      <c r="AB187" s="5"/>
      <c r="AC187" s="5"/>
      <c r="AD187" s="5"/>
      <c r="AE187" s="5"/>
      <c r="AF187" s="24"/>
      <c r="AG187" s="5"/>
      <c r="AH187" s="5"/>
      <c r="AI187" s="24"/>
      <c r="AJ187" s="24"/>
      <c r="AK187" s="5"/>
      <c r="AL187" s="5"/>
      <c r="AM187" s="5"/>
      <c r="AN187" s="5"/>
      <c r="AO187" s="6"/>
      <c r="AP187" s="6"/>
      <c r="AQ187" s="6"/>
      <c r="AR187" s="6"/>
      <c r="AS187" s="6"/>
      <c r="AT187" s="6"/>
      <c r="AU187" s="6"/>
      <c r="AV187" s="6"/>
      <c r="AW187" s="6"/>
    </row>
    <row r="188" spans="1:49" ht="12.75" customHeight="1">
      <c r="A188" s="5"/>
      <c r="B188" s="5"/>
      <c r="C188" s="24"/>
      <c r="D188" s="24"/>
      <c r="E188" s="24"/>
      <c r="F188" s="24"/>
      <c r="G188" s="24"/>
      <c r="H188" s="24"/>
      <c r="I188" s="24"/>
      <c r="J188" s="24"/>
      <c r="K188" s="24"/>
      <c r="L188" s="24"/>
      <c r="M188" s="5"/>
      <c r="N188" s="24"/>
      <c r="O188" s="5"/>
      <c r="P188" s="5"/>
      <c r="Q188" s="5"/>
      <c r="R188" s="5"/>
      <c r="S188" s="5"/>
      <c r="T188" s="5"/>
      <c r="U188" s="5"/>
      <c r="V188" s="5"/>
      <c r="W188" s="24"/>
      <c r="X188" s="24"/>
      <c r="Y188" s="5"/>
      <c r="Z188" s="5"/>
      <c r="AA188" s="24"/>
      <c r="AB188" s="5"/>
      <c r="AC188" s="5"/>
      <c r="AD188" s="5"/>
      <c r="AE188" s="5"/>
      <c r="AF188" s="24"/>
      <c r="AG188" s="5"/>
      <c r="AH188" s="5"/>
      <c r="AI188" s="24"/>
      <c r="AJ188" s="24"/>
      <c r="AK188" s="5"/>
      <c r="AL188" s="5"/>
      <c r="AM188" s="5"/>
      <c r="AN188" s="5"/>
      <c r="AO188" s="6"/>
      <c r="AP188" s="6"/>
      <c r="AQ188" s="6"/>
      <c r="AR188" s="6"/>
      <c r="AS188" s="6"/>
      <c r="AT188" s="6"/>
      <c r="AU188" s="6"/>
      <c r="AV188" s="6"/>
      <c r="AW188" s="6"/>
    </row>
    <row r="189" spans="1:49" ht="12.75" customHeight="1">
      <c r="A189" s="5"/>
      <c r="B189" s="5"/>
      <c r="C189" s="24"/>
      <c r="D189" s="24"/>
      <c r="E189" s="24"/>
      <c r="F189" s="24"/>
      <c r="G189" s="24"/>
      <c r="H189" s="24"/>
      <c r="I189" s="24"/>
      <c r="J189" s="24"/>
      <c r="K189" s="24"/>
      <c r="L189" s="24"/>
      <c r="M189" s="5"/>
      <c r="N189" s="24"/>
      <c r="O189" s="5"/>
      <c r="P189" s="5"/>
      <c r="Q189" s="5"/>
      <c r="R189" s="5"/>
      <c r="S189" s="5"/>
      <c r="T189" s="5"/>
      <c r="U189" s="5"/>
      <c r="V189" s="5"/>
      <c r="W189" s="24"/>
      <c r="X189" s="24"/>
      <c r="Y189" s="5"/>
      <c r="Z189" s="5"/>
      <c r="AA189" s="24"/>
      <c r="AB189" s="5"/>
      <c r="AC189" s="5"/>
      <c r="AD189" s="5"/>
      <c r="AE189" s="5"/>
      <c r="AF189" s="24"/>
      <c r="AG189" s="5"/>
      <c r="AH189" s="5"/>
      <c r="AI189" s="24"/>
      <c r="AJ189" s="24"/>
      <c r="AK189" s="5"/>
      <c r="AL189" s="5"/>
      <c r="AM189" s="5"/>
      <c r="AN189" s="5"/>
      <c r="AO189" s="6"/>
      <c r="AP189" s="6"/>
      <c r="AQ189" s="6"/>
      <c r="AR189" s="6"/>
      <c r="AS189" s="6"/>
      <c r="AT189" s="6"/>
      <c r="AU189" s="6"/>
      <c r="AV189" s="6"/>
      <c r="AW189" s="6"/>
    </row>
    <row r="190" spans="1:49" ht="12.75" customHeight="1">
      <c r="A190" s="5"/>
      <c r="B190" s="5"/>
      <c r="C190" s="24"/>
      <c r="D190" s="24"/>
      <c r="E190" s="24"/>
      <c r="F190" s="24"/>
      <c r="G190" s="24"/>
      <c r="H190" s="24"/>
      <c r="I190" s="24"/>
      <c r="J190" s="24"/>
      <c r="K190" s="24"/>
      <c r="L190" s="24"/>
      <c r="M190" s="5"/>
      <c r="N190" s="24"/>
      <c r="O190" s="5"/>
      <c r="P190" s="5"/>
      <c r="Q190" s="5"/>
      <c r="R190" s="5"/>
      <c r="S190" s="5"/>
      <c r="T190" s="5"/>
      <c r="U190" s="5"/>
      <c r="V190" s="5"/>
      <c r="W190" s="24"/>
      <c r="X190" s="24"/>
      <c r="Y190" s="5"/>
      <c r="Z190" s="5"/>
      <c r="AA190" s="24"/>
      <c r="AB190" s="5"/>
      <c r="AC190" s="5"/>
      <c r="AD190" s="5"/>
      <c r="AE190" s="5"/>
      <c r="AF190" s="24"/>
      <c r="AG190" s="5"/>
      <c r="AH190" s="5"/>
      <c r="AI190" s="24"/>
      <c r="AJ190" s="24"/>
      <c r="AK190" s="5"/>
      <c r="AL190" s="5"/>
      <c r="AM190" s="5"/>
      <c r="AN190" s="5"/>
      <c r="AO190" s="6"/>
      <c r="AP190" s="6"/>
      <c r="AQ190" s="6"/>
      <c r="AR190" s="6"/>
      <c r="AS190" s="6"/>
      <c r="AT190" s="6"/>
      <c r="AU190" s="6"/>
      <c r="AV190" s="6"/>
      <c r="AW190" s="6"/>
    </row>
    <row r="191" spans="1:49" ht="12.75" customHeight="1">
      <c r="A191" s="5"/>
      <c r="B191" s="5"/>
      <c r="C191" s="24"/>
      <c r="D191" s="24"/>
      <c r="E191" s="24"/>
      <c r="F191" s="24"/>
      <c r="G191" s="24"/>
      <c r="H191" s="24"/>
      <c r="I191" s="24"/>
      <c r="J191" s="24"/>
      <c r="K191" s="24"/>
      <c r="L191" s="24"/>
      <c r="M191" s="5"/>
      <c r="N191" s="24"/>
      <c r="O191" s="5"/>
      <c r="P191" s="5"/>
      <c r="Q191" s="5"/>
      <c r="R191" s="5"/>
      <c r="S191" s="5"/>
      <c r="T191" s="5"/>
      <c r="U191" s="5"/>
      <c r="V191" s="5"/>
      <c r="W191" s="24"/>
      <c r="X191" s="24"/>
      <c r="Y191" s="5"/>
      <c r="Z191" s="5"/>
      <c r="AA191" s="24"/>
      <c r="AB191" s="5"/>
      <c r="AC191" s="5"/>
      <c r="AD191" s="5"/>
      <c r="AE191" s="5"/>
      <c r="AF191" s="24"/>
      <c r="AG191" s="5"/>
      <c r="AH191" s="5"/>
      <c r="AI191" s="24"/>
      <c r="AJ191" s="24"/>
      <c r="AK191" s="5"/>
      <c r="AL191" s="5"/>
      <c r="AM191" s="5"/>
      <c r="AN191" s="5"/>
      <c r="AO191" s="6"/>
      <c r="AP191" s="6"/>
      <c r="AQ191" s="6"/>
      <c r="AR191" s="6"/>
      <c r="AS191" s="6"/>
      <c r="AT191" s="6"/>
      <c r="AU191" s="6"/>
      <c r="AV191" s="6"/>
      <c r="AW191" s="6"/>
    </row>
    <row r="192" spans="1:49" ht="12.75" customHeight="1">
      <c r="A192" s="5"/>
      <c r="B192" s="5"/>
      <c r="C192" s="24"/>
      <c r="D192" s="24"/>
      <c r="E192" s="24"/>
      <c r="F192" s="24"/>
      <c r="G192" s="24"/>
      <c r="H192" s="24"/>
      <c r="I192" s="24"/>
      <c r="J192" s="24"/>
      <c r="K192" s="24"/>
      <c r="L192" s="24"/>
      <c r="M192" s="5"/>
      <c r="N192" s="24"/>
      <c r="O192" s="5"/>
      <c r="P192" s="5"/>
      <c r="Q192" s="5"/>
      <c r="R192" s="5"/>
      <c r="S192" s="5"/>
      <c r="T192" s="5"/>
      <c r="U192" s="5"/>
      <c r="V192" s="5"/>
      <c r="W192" s="24"/>
      <c r="X192" s="24"/>
      <c r="Y192" s="5"/>
      <c r="Z192" s="5"/>
      <c r="AA192" s="24"/>
      <c r="AB192" s="5"/>
      <c r="AC192" s="5"/>
      <c r="AD192" s="5"/>
      <c r="AE192" s="5"/>
      <c r="AF192" s="24"/>
      <c r="AG192" s="5"/>
      <c r="AH192" s="5"/>
      <c r="AI192" s="24"/>
      <c r="AJ192" s="24"/>
      <c r="AK192" s="5"/>
      <c r="AL192" s="5"/>
      <c r="AM192" s="5"/>
      <c r="AN192" s="5"/>
      <c r="AO192" s="6"/>
      <c r="AP192" s="6"/>
      <c r="AQ192" s="6"/>
      <c r="AR192" s="6"/>
      <c r="AS192" s="6"/>
      <c r="AT192" s="6"/>
      <c r="AU192" s="6"/>
      <c r="AV192" s="6"/>
      <c r="AW192" s="6"/>
    </row>
    <row r="193" spans="1:49" ht="12.75" customHeight="1">
      <c r="A193" s="5"/>
      <c r="B193" s="5"/>
      <c r="C193" s="24"/>
      <c r="D193" s="24"/>
      <c r="E193" s="24"/>
      <c r="F193" s="24"/>
      <c r="G193" s="24"/>
      <c r="H193" s="24"/>
      <c r="I193" s="24"/>
      <c r="J193" s="24"/>
      <c r="K193" s="24"/>
      <c r="L193" s="24"/>
      <c r="M193" s="5"/>
      <c r="N193" s="24"/>
      <c r="O193" s="5"/>
      <c r="P193" s="5"/>
      <c r="Q193" s="5"/>
      <c r="R193" s="5"/>
      <c r="S193" s="5"/>
      <c r="T193" s="5"/>
      <c r="U193" s="5"/>
      <c r="V193" s="5"/>
      <c r="W193" s="24"/>
      <c r="X193" s="24"/>
      <c r="Y193" s="5"/>
      <c r="Z193" s="5"/>
      <c r="AA193" s="24"/>
      <c r="AB193" s="5"/>
      <c r="AC193" s="5"/>
      <c r="AD193" s="5"/>
      <c r="AE193" s="5"/>
      <c r="AF193" s="24"/>
      <c r="AG193" s="5"/>
      <c r="AH193" s="5"/>
      <c r="AI193" s="24"/>
      <c r="AJ193" s="24"/>
      <c r="AK193" s="5"/>
      <c r="AL193" s="5"/>
      <c r="AM193" s="5"/>
      <c r="AN193" s="5"/>
      <c r="AO193" s="6"/>
      <c r="AP193" s="6"/>
      <c r="AQ193" s="6"/>
      <c r="AR193" s="6"/>
      <c r="AS193" s="6"/>
      <c r="AT193" s="6"/>
      <c r="AU193" s="6"/>
      <c r="AV193" s="6"/>
      <c r="AW193" s="6"/>
    </row>
    <row r="194" spans="1:49" ht="12.75" customHeight="1">
      <c r="A194" s="5"/>
      <c r="B194" s="5"/>
      <c r="C194" s="24"/>
      <c r="D194" s="24"/>
      <c r="E194" s="24"/>
      <c r="F194" s="24"/>
      <c r="G194" s="24"/>
      <c r="H194" s="24"/>
      <c r="I194" s="24"/>
      <c r="J194" s="24"/>
      <c r="K194" s="24"/>
      <c r="L194" s="24"/>
      <c r="M194" s="5"/>
      <c r="N194" s="24"/>
      <c r="O194" s="5"/>
      <c r="P194" s="5"/>
      <c r="Q194" s="5"/>
      <c r="R194" s="5"/>
      <c r="S194" s="5"/>
      <c r="T194" s="5"/>
      <c r="U194" s="5"/>
      <c r="V194" s="5"/>
      <c r="W194" s="24"/>
      <c r="X194" s="24"/>
      <c r="Y194" s="5"/>
      <c r="Z194" s="5"/>
      <c r="AA194" s="24"/>
      <c r="AB194" s="5"/>
      <c r="AC194" s="5"/>
      <c r="AD194" s="5"/>
      <c r="AE194" s="5"/>
      <c r="AF194" s="24"/>
      <c r="AG194" s="5"/>
      <c r="AH194" s="5"/>
      <c r="AI194" s="24"/>
      <c r="AJ194" s="24"/>
      <c r="AK194" s="5"/>
      <c r="AL194" s="5"/>
      <c r="AM194" s="5"/>
      <c r="AN194" s="5"/>
      <c r="AO194" s="6"/>
      <c r="AP194" s="6"/>
      <c r="AQ194" s="6"/>
      <c r="AR194" s="6"/>
      <c r="AS194" s="6"/>
      <c r="AT194" s="6"/>
      <c r="AU194" s="6"/>
      <c r="AV194" s="6"/>
      <c r="AW194" s="6"/>
    </row>
    <row r="195" spans="1:49" ht="12.75" customHeight="1">
      <c r="A195" s="5"/>
      <c r="B195" s="5"/>
      <c r="C195" s="24"/>
      <c r="D195" s="24"/>
      <c r="E195" s="24"/>
      <c r="F195" s="24"/>
      <c r="G195" s="24"/>
      <c r="H195" s="24"/>
      <c r="I195" s="24"/>
      <c r="J195" s="24"/>
      <c r="K195" s="24"/>
      <c r="L195" s="24"/>
      <c r="M195" s="5"/>
      <c r="N195" s="24"/>
      <c r="O195" s="5"/>
      <c r="P195" s="5"/>
      <c r="Q195" s="5"/>
      <c r="R195" s="5"/>
      <c r="S195" s="5"/>
      <c r="T195" s="5"/>
      <c r="U195" s="5"/>
      <c r="V195" s="5"/>
      <c r="W195" s="24"/>
      <c r="X195" s="24"/>
      <c r="Y195" s="5"/>
      <c r="Z195" s="5"/>
      <c r="AA195" s="24"/>
      <c r="AB195" s="5"/>
      <c r="AC195" s="5"/>
      <c r="AD195" s="5"/>
      <c r="AE195" s="5"/>
      <c r="AF195" s="24"/>
      <c r="AG195" s="5"/>
      <c r="AH195" s="5"/>
      <c r="AI195" s="24"/>
      <c r="AJ195" s="24"/>
      <c r="AK195" s="5"/>
      <c r="AL195" s="5"/>
      <c r="AM195" s="5"/>
      <c r="AN195" s="5"/>
      <c r="AO195" s="6"/>
      <c r="AP195" s="6"/>
      <c r="AQ195" s="6"/>
      <c r="AR195" s="6"/>
      <c r="AS195" s="6"/>
      <c r="AT195" s="6"/>
      <c r="AU195" s="6"/>
      <c r="AV195" s="6"/>
      <c r="AW195" s="6"/>
    </row>
    <row r="196" spans="1:49" ht="12.75" customHeight="1">
      <c r="A196" s="5"/>
      <c r="B196" s="5"/>
      <c r="C196" s="24"/>
      <c r="D196" s="24"/>
      <c r="E196" s="24"/>
      <c r="F196" s="24"/>
      <c r="G196" s="24"/>
      <c r="H196" s="24"/>
      <c r="I196" s="24"/>
      <c r="J196" s="24"/>
      <c r="K196" s="24"/>
      <c r="L196" s="24"/>
      <c r="M196" s="5"/>
      <c r="N196" s="24"/>
      <c r="O196" s="5"/>
      <c r="P196" s="5"/>
      <c r="Q196" s="5"/>
      <c r="R196" s="5"/>
      <c r="S196" s="5"/>
      <c r="T196" s="5"/>
      <c r="U196" s="5"/>
      <c r="V196" s="5"/>
      <c r="W196" s="24"/>
      <c r="X196" s="24"/>
      <c r="Y196" s="5"/>
      <c r="Z196" s="5"/>
      <c r="AA196" s="24"/>
      <c r="AB196" s="5"/>
      <c r="AC196" s="5"/>
      <c r="AD196" s="5"/>
      <c r="AE196" s="5"/>
      <c r="AF196" s="24"/>
      <c r="AG196" s="5"/>
      <c r="AH196" s="5"/>
      <c r="AI196" s="24"/>
      <c r="AJ196" s="24"/>
      <c r="AK196" s="5"/>
      <c r="AL196" s="5"/>
      <c r="AM196" s="5"/>
      <c r="AN196" s="5"/>
      <c r="AO196" s="6"/>
      <c r="AP196" s="6"/>
      <c r="AQ196" s="6"/>
      <c r="AR196" s="6"/>
      <c r="AS196" s="6"/>
      <c r="AT196" s="6"/>
      <c r="AU196" s="6"/>
      <c r="AV196" s="6"/>
      <c r="AW196" s="6"/>
    </row>
    <row r="197" spans="1:49" ht="12.75" customHeight="1">
      <c r="A197" s="5"/>
      <c r="B197" s="5"/>
      <c r="C197" s="24"/>
      <c r="D197" s="24"/>
      <c r="E197" s="24"/>
      <c r="F197" s="24"/>
      <c r="G197" s="24"/>
      <c r="H197" s="24"/>
      <c r="I197" s="24"/>
      <c r="J197" s="24"/>
      <c r="K197" s="24"/>
      <c r="L197" s="24"/>
      <c r="M197" s="5"/>
      <c r="N197" s="24"/>
      <c r="O197" s="5"/>
      <c r="P197" s="5"/>
      <c r="Q197" s="5"/>
      <c r="R197" s="5"/>
      <c r="S197" s="5"/>
      <c r="T197" s="5"/>
      <c r="U197" s="5"/>
      <c r="V197" s="5"/>
      <c r="W197" s="24"/>
      <c r="X197" s="24"/>
      <c r="Y197" s="5"/>
      <c r="Z197" s="5"/>
      <c r="AA197" s="24"/>
      <c r="AB197" s="5"/>
      <c r="AC197" s="5"/>
      <c r="AD197" s="5"/>
      <c r="AE197" s="5"/>
      <c r="AF197" s="24"/>
      <c r="AG197" s="5"/>
      <c r="AH197" s="5"/>
      <c r="AI197" s="24"/>
      <c r="AJ197" s="24"/>
      <c r="AK197" s="5"/>
      <c r="AL197" s="5"/>
      <c r="AM197" s="5"/>
      <c r="AN197" s="5"/>
      <c r="AO197" s="6"/>
      <c r="AP197" s="6"/>
      <c r="AQ197" s="6"/>
      <c r="AR197" s="6"/>
      <c r="AS197" s="6"/>
      <c r="AT197" s="6"/>
      <c r="AU197" s="6"/>
      <c r="AV197" s="6"/>
      <c r="AW197" s="6"/>
    </row>
    <row r="198" spans="1:49" ht="12.75" customHeight="1">
      <c r="A198" s="5"/>
      <c r="B198" s="5"/>
      <c r="C198" s="24"/>
      <c r="D198" s="24"/>
      <c r="E198" s="24"/>
      <c r="F198" s="24"/>
      <c r="G198" s="24"/>
      <c r="H198" s="24"/>
      <c r="I198" s="24"/>
      <c r="J198" s="24"/>
      <c r="K198" s="24"/>
      <c r="L198" s="24"/>
      <c r="M198" s="5"/>
      <c r="N198" s="24"/>
      <c r="O198" s="5"/>
      <c r="P198" s="5"/>
      <c r="Q198" s="5"/>
      <c r="R198" s="5"/>
      <c r="S198" s="5"/>
      <c r="T198" s="5"/>
      <c r="U198" s="5"/>
      <c r="V198" s="5"/>
      <c r="W198" s="24"/>
      <c r="X198" s="24"/>
      <c r="Y198" s="5"/>
      <c r="Z198" s="5"/>
      <c r="AA198" s="24"/>
      <c r="AB198" s="5"/>
      <c r="AC198" s="5"/>
      <c r="AD198" s="5"/>
      <c r="AE198" s="5"/>
      <c r="AF198" s="24"/>
      <c r="AG198" s="5"/>
      <c r="AH198" s="5"/>
      <c r="AI198" s="24"/>
      <c r="AJ198" s="24"/>
      <c r="AK198" s="5"/>
      <c r="AL198" s="5"/>
      <c r="AM198" s="5"/>
      <c r="AN198" s="5"/>
      <c r="AO198" s="6"/>
      <c r="AP198" s="6"/>
      <c r="AQ198" s="6"/>
      <c r="AR198" s="6"/>
      <c r="AS198" s="6"/>
      <c r="AT198" s="6"/>
      <c r="AU198" s="6"/>
      <c r="AV198" s="6"/>
      <c r="AW198" s="6"/>
    </row>
    <row r="199" spans="1:49" ht="12.75" customHeight="1">
      <c r="A199" s="5"/>
      <c r="B199" s="5"/>
      <c r="C199" s="24"/>
      <c r="D199" s="24"/>
      <c r="E199" s="24"/>
      <c r="F199" s="24"/>
      <c r="G199" s="24"/>
      <c r="H199" s="24"/>
      <c r="I199" s="24"/>
      <c r="J199" s="24"/>
      <c r="K199" s="24"/>
      <c r="L199" s="24"/>
      <c r="M199" s="5"/>
      <c r="N199" s="24"/>
      <c r="O199" s="5"/>
      <c r="P199" s="5"/>
      <c r="Q199" s="5"/>
      <c r="R199" s="5"/>
      <c r="S199" s="5"/>
      <c r="T199" s="5"/>
      <c r="U199" s="5"/>
      <c r="V199" s="5"/>
      <c r="W199" s="24"/>
      <c r="X199" s="24"/>
      <c r="Y199" s="5"/>
      <c r="Z199" s="5"/>
      <c r="AA199" s="24"/>
      <c r="AB199" s="5"/>
      <c r="AC199" s="5"/>
      <c r="AD199" s="5"/>
      <c r="AE199" s="5"/>
      <c r="AF199" s="24"/>
      <c r="AG199" s="5"/>
      <c r="AH199" s="5"/>
      <c r="AI199" s="24"/>
      <c r="AJ199" s="24"/>
      <c r="AK199" s="5"/>
      <c r="AL199" s="5"/>
      <c r="AM199" s="5"/>
      <c r="AN199" s="5"/>
      <c r="AO199" s="6"/>
      <c r="AP199" s="6"/>
      <c r="AQ199" s="6"/>
      <c r="AR199" s="6"/>
      <c r="AS199" s="6"/>
      <c r="AT199" s="6"/>
      <c r="AU199" s="6"/>
      <c r="AV199" s="6"/>
      <c r="AW199" s="6"/>
    </row>
    <row r="200" spans="1:49" ht="12.75" customHeight="1">
      <c r="A200" s="5"/>
      <c r="B200" s="5"/>
      <c r="C200" s="24"/>
      <c r="D200" s="24"/>
      <c r="E200" s="24"/>
      <c r="F200" s="24"/>
      <c r="G200" s="24"/>
      <c r="H200" s="24"/>
      <c r="I200" s="24"/>
      <c r="J200" s="24"/>
      <c r="K200" s="24"/>
      <c r="L200" s="24"/>
      <c r="M200" s="5"/>
      <c r="N200" s="24"/>
      <c r="O200" s="5"/>
      <c r="P200" s="5"/>
      <c r="Q200" s="5"/>
      <c r="R200" s="5"/>
      <c r="S200" s="5"/>
      <c r="T200" s="5"/>
      <c r="U200" s="5"/>
      <c r="V200" s="5"/>
      <c r="W200" s="24"/>
      <c r="X200" s="24"/>
      <c r="Y200" s="5"/>
      <c r="Z200" s="5"/>
      <c r="AA200" s="24"/>
      <c r="AB200" s="5"/>
      <c r="AC200" s="5"/>
      <c r="AD200" s="5"/>
      <c r="AE200" s="5"/>
      <c r="AF200" s="24"/>
      <c r="AG200" s="5"/>
      <c r="AH200" s="5"/>
      <c r="AI200" s="24"/>
      <c r="AJ200" s="24"/>
      <c r="AK200" s="5"/>
      <c r="AL200" s="5"/>
      <c r="AM200" s="5"/>
      <c r="AN200" s="5"/>
      <c r="AO200" s="6"/>
      <c r="AP200" s="6"/>
      <c r="AQ200" s="6"/>
      <c r="AR200" s="6"/>
      <c r="AS200" s="6"/>
      <c r="AT200" s="6"/>
      <c r="AU200" s="6"/>
      <c r="AV200" s="6"/>
      <c r="AW200" s="6"/>
    </row>
    <row r="201" spans="1:49" ht="12.75" customHeight="1">
      <c r="A201" s="5"/>
      <c r="B201" s="5"/>
      <c r="C201" s="24"/>
      <c r="D201" s="24"/>
      <c r="E201" s="24"/>
      <c r="F201" s="24"/>
      <c r="G201" s="24"/>
      <c r="H201" s="24"/>
      <c r="I201" s="24"/>
      <c r="J201" s="24"/>
      <c r="K201" s="24"/>
      <c r="L201" s="24"/>
      <c r="M201" s="5"/>
      <c r="N201" s="24"/>
      <c r="O201" s="5"/>
      <c r="P201" s="5"/>
      <c r="Q201" s="5"/>
      <c r="R201" s="5"/>
      <c r="S201" s="5"/>
      <c r="T201" s="5"/>
      <c r="U201" s="5"/>
      <c r="V201" s="5"/>
      <c r="W201" s="24"/>
      <c r="X201" s="24"/>
      <c r="Y201" s="5"/>
      <c r="Z201" s="5"/>
      <c r="AA201" s="24"/>
      <c r="AB201" s="5"/>
      <c r="AC201" s="5"/>
      <c r="AD201" s="5"/>
      <c r="AE201" s="5"/>
      <c r="AF201" s="24"/>
      <c r="AG201" s="5"/>
      <c r="AH201" s="5"/>
      <c r="AI201" s="24"/>
      <c r="AJ201" s="24"/>
      <c r="AK201" s="5"/>
      <c r="AL201" s="5"/>
      <c r="AM201" s="5"/>
      <c r="AN201" s="5"/>
      <c r="AO201" s="6"/>
      <c r="AP201" s="6"/>
      <c r="AQ201" s="6"/>
      <c r="AR201" s="6"/>
      <c r="AS201" s="6"/>
      <c r="AT201" s="6"/>
      <c r="AU201" s="6"/>
      <c r="AV201" s="6"/>
      <c r="AW201" s="6"/>
    </row>
    <row r="202" spans="1:49" ht="12.75" customHeight="1">
      <c r="A202" s="5"/>
      <c r="B202" s="5"/>
      <c r="C202" s="24"/>
      <c r="D202" s="24"/>
      <c r="E202" s="24"/>
      <c r="F202" s="24"/>
      <c r="G202" s="24"/>
      <c r="H202" s="24"/>
      <c r="I202" s="24"/>
      <c r="J202" s="24"/>
      <c r="K202" s="24"/>
      <c r="L202" s="24"/>
      <c r="M202" s="5"/>
      <c r="N202" s="24"/>
      <c r="O202" s="5"/>
      <c r="P202" s="5"/>
      <c r="Q202" s="5"/>
      <c r="R202" s="5"/>
      <c r="S202" s="5"/>
      <c r="T202" s="5"/>
      <c r="U202" s="5"/>
      <c r="V202" s="5"/>
      <c r="W202" s="24"/>
      <c r="X202" s="24"/>
      <c r="Y202" s="5"/>
      <c r="Z202" s="5"/>
      <c r="AA202" s="24"/>
      <c r="AB202" s="5"/>
      <c r="AC202" s="5"/>
      <c r="AD202" s="5"/>
      <c r="AE202" s="5"/>
      <c r="AF202" s="24"/>
      <c r="AG202" s="5"/>
      <c r="AH202" s="5"/>
      <c r="AI202" s="24"/>
      <c r="AJ202" s="24"/>
      <c r="AK202" s="5"/>
      <c r="AL202" s="5"/>
      <c r="AM202" s="5"/>
      <c r="AN202" s="5"/>
      <c r="AO202" s="6"/>
      <c r="AP202" s="6"/>
      <c r="AQ202" s="6"/>
      <c r="AR202" s="6"/>
      <c r="AS202" s="6"/>
      <c r="AT202" s="6"/>
      <c r="AU202" s="6"/>
      <c r="AV202" s="6"/>
      <c r="AW202" s="6"/>
    </row>
    <row r="203" spans="1:49" ht="12.75" customHeight="1">
      <c r="A203" s="5"/>
      <c r="B203" s="5"/>
      <c r="C203" s="24"/>
      <c r="D203" s="24"/>
      <c r="E203" s="24"/>
      <c r="F203" s="24"/>
      <c r="G203" s="24"/>
      <c r="H203" s="24"/>
      <c r="I203" s="24"/>
      <c r="J203" s="24"/>
      <c r="K203" s="24"/>
      <c r="L203" s="24"/>
      <c r="M203" s="5"/>
      <c r="N203" s="24"/>
      <c r="O203" s="5"/>
      <c r="P203" s="5"/>
      <c r="Q203" s="5"/>
      <c r="R203" s="5"/>
      <c r="S203" s="5"/>
      <c r="T203" s="5"/>
      <c r="U203" s="5"/>
      <c r="V203" s="5"/>
      <c r="W203" s="24"/>
      <c r="X203" s="24"/>
      <c r="Y203" s="5"/>
      <c r="Z203" s="5"/>
      <c r="AA203" s="24"/>
      <c r="AB203" s="5"/>
      <c r="AC203" s="5"/>
      <c r="AD203" s="5"/>
      <c r="AE203" s="5"/>
      <c r="AF203" s="24"/>
      <c r="AG203" s="5"/>
      <c r="AH203" s="5"/>
      <c r="AI203" s="24"/>
      <c r="AJ203" s="24"/>
      <c r="AK203" s="5"/>
      <c r="AL203" s="5"/>
      <c r="AM203" s="5"/>
      <c r="AN203" s="5"/>
      <c r="AO203" s="6"/>
      <c r="AP203" s="6"/>
      <c r="AQ203" s="6"/>
      <c r="AR203" s="6"/>
      <c r="AS203" s="6"/>
      <c r="AT203" s="6"/>
      <c r="AU203" s="6"/>
      <c r="AV203" s="6"/>
      <c r="AW203" s="6"/>
    </row>
    <row r="204" spans="1:49" ht="12.75" customHeight="1">
      <c r="A204" s="5"/>
      <c r="B204" s="5"/>
      <c r="C204" s="24"/>
      <c r="D204" s="24"/>
      <c r="E204" s="24"/>
      <c r="F204" s="24"/>
      <c r="G204" s="24"/>
      <c r="H204" s="24"/>
      <c r="I204" s="24"/>
      <c r="J204" s="24"/>
      <c r="K204" s="24"/>
      <c r="L204" s="24"/>
      <c r="M204" s="5"/>
      <c r="N204" s="24"/>
      <c r="O204" s="5"/>
      <c r="P204" s="5"/>
      <c r="Q204" s="5"/>
      <c r="R204" s="5"/>
      <c r="S204" s="5"/>
      <c r="T204" s="5"/>
      <c r="U204" s="5"/>
      <c r="V204" s="5"/>
      <c r="W204" s="24"/>
      <c r="X204" s="24"/>
      <c r="Y204" s="5"/>
      <c r="Z204" s="5"/>
      <c r="AA204" s="24"/>
      <c r="AB204" s="5"/>
      <c r="AC204" s="5"/>
      <c r="AD204" s="5"/>
      <c r="AE204" s="5"/>
      <c r="AF204" s="24"/>
      <c r="AG204" s="5"/>
      <c r="AH204" s="5"/>
      <c r="AI204" s="24"/>
      <c r="AJ204" s="24"/>
      <c r="AK204" s="5"/>
      <c r="AL204" s="5"/>
      <c r="AM204" s="5"/>
      <c r="AN204" s="5"/>
      <c r="AO204" s="6"/>
      <c r="AP204" s="6"/>
      <c r="AQ204" s="6"/>
      <c r="AR204" s="6"/>
      <c r="AS204" s="6"/>
      <c r="AT204" s="6"/>
      <c r="AU204" s="6"/>
      <c r="AV204" s="6"/>
      <c r="AW204" s="6"/>
    </row>
    <row r="205" spans="1:49" ht="12.75" customHeight="1">
      <c r="A205" s="5"/>
      <c r="B205" s="5"/>
      <c r="C205" s="24"/>
      <c r="D205" s="24"/>
      <c r="E205" s="24"/>
      <c r="F205" s="24"/>
      <c r="G205" s="24"/>
      <c r="H205" s="24"/>
      <c r="I205" s="24"/>
      <c r="J205" s="24"/>
      <c r="K205" s="24"/>
      <c r="L205" s="24"/>
      <c r="M205" s="5"/>
      <c r="N205" s="24"/>
      <c r="O205" s="5"/>
      <c r="P205" s="5"/>
      <c r="Q205" s="5"/>
      <c r="R205" s="5"/>
      <c r="S205" s="5"/>
      <c r="T205" s="5"/>
      <c r="U205" s="5"/>
      <c r="V205" s="5"/>
      <c r="W205" s="24"/>
      <c r="X205" s="24"/>
      <c r="Y205" s="5"/>
      <c r="Z205" s="5"/>
      <c r="AA205" s="24"/>
      <c r="AB205" s="5"/>
      <c r="AC205" s="5"/>
      <c r="AD205" s="5"/>
      <c r="AE205" s="5"/>
      <c r="AF205" s="24"/>
      <c r="AG205" s="5"/>
      <c r="AH205" s="5"/>
      <c r="AI205" s="24"/>
      <c r="AJ205" s="24"/>
      <c r="AK205" s="5"/>
      <c r="AL205" s="5"/>
      <c r="AM205" s="5"/>
      <c r="AN205" s="5"/>
      <c r="AO205" s="6"/>
      <c r="AP205" s="6"/>
      <c r="AQ205" s="6"/>
      <c r="AR205" s="6"/>
      <c r="AS205" s="6"/>
      <c r="AT205" s="6"/>
      <c r="AU205" s="6"/>
      <c r="AV205" s="6"/>
      <c r="AW205" s="6"/>
    </row>
    <row r="206" spans="1:49" ht="12.75" customHeight="1">
      <c r="A206" s="5"/>
      <c r="B206" s="5"/>
      <c r="C206" s="24"/>
      <c r="D206" s="24"/>
      <c r="E206" s="24"/>
      <c r="F206" s="24"/>
      <c r="G206" s="24"/>
      <c r="H206" s="24"/>
      <c r="I206" s="24"/>
      <c r="J206" s="24"/>
      <c r="K206" s="24"/>
      <c r="L206" s="24"/>
      <c r="M206" s="5"/>
      <c r="N206" s="24"/>
      <c r="O206" s="5"/>
      <c r="P206" s="5"/>
      <c r="Q206" s="5"/>
      <c r="R206" s="5"/>
      <c r="S206" s="5"/>
      <c r="T206" s="5"/>
      <c r="U206" s="5"/>
      <c r="V206" s="5"/>
      <c r="W206" s="24"/>
      <c r="X206" s="24"/>
      <c r="Y206" s="5"/>
      <c r="Z206" s="5"/>
      <c r="AA206" s="24"/>
      <c r="AB206" s="5"/>
      <c r="AC206" s="5"/>
      <c r="AD206" s="5"/>
      <c r="AE206" s="5"/>
      <c r="AF206" s="24"/>
      <c r="AG206" s="5"/>
      <c r="AH206" s="5"/>
      <c r="AI206" s="24"/>
      <c r="AJ206" s="24"/>
      <c r="AK206" s="5"/>
      <c r="AL206" s="5"/>
      <c r="AM206" s="5"/>
      <c r="AN206" s="5"/>
      <c r="AO206" s="6"/>
      <c r="AP206" s="6"/>
      <c r="AQ206" s="6"/>
      <c r="AR206" s="6"/>
      <c r="AS206" s="6"/>
      <c r="AT206" s="6"/>
      <c r="AU206" s="6"/>
      <c r="AV206" s="6"/>
      <c r="AW206" s="6"/>
    </row>
    <row r="207" spans="1:49" ht="12.75" customHeight="1">
      <c r="A207" s="5"/>
      <c r="B207" s="5"/>
      <c r="C207" s="24"/>
      <c r="D207" s="24"/>
      <c r="E207" s="24"/>
      <c r="F207" s="24"/>
      <c r="G207" s="24"/>
      <c r="H207" s="24"/>
      <c r="I207" s="24"/>
      <c r="J207" s="24"/>
      <c r="K207" s="24"/>
      <c r="L207" s="24"/>
      <c r="M207" s="5"/>
      <c r="N207" s="24"/>
      <c r="O207" s="5"/>
      <c r="P207" s="5"/>
      <c r="Q207" s="5"/>
      <c r="R207" s="5"/>
      <c r="S207" s="5"/>
      <c r="T207" s="5"/>
      <c r="U207" s="5"/>
      <c r="V207" s="5"/>
      <c r="W207" s="24"/>
      <c r="X207" s="24"/>
      <c r="Y207" s="5"/>
      <c r="Z207" s="5"/>
      <c r="AA207" s="24"/>
      <c r="AB207" s="5"/>
      <c r="AC207" s="5"/>
      <c r="AD207" s="5"/>
      <c r="AE207" s="5"/>
      <c r="AF207" s="24"/>
      <c r="AG207" s="5"/>
      <c r="AH207" s="5"/>
      <c r="AI207" s="24"/>
      <c r="AJ207" s="24"/>
      <c r="AK207" s="5"/>
      <c r="AL207" s="5"/>
      <c r="AM207" s="5"/>
      <c r="AN207" s="5"/>
      <c r="AO207" s="6"/>
      <c r="AP207" s="6"/>
      <c r="AQ207" s="6"/>
      <c r="AR207" s="6"/>
      <c r="AS207" s="6"/>
      <c r="AT207" s="6"/>
      <c r="AU207" s="6"/>
      <c r="AV207" s="6"/>
      <c r="AW207" s="6"/>
    </row>
    <row r="208" spans="1:49" ht="12.75" customHeight="1">
      <c r="A208" s="5"/>
      <c r="B208" s="5"/>
      <c r="C208" s="24"/>
      <c r="D208" s="24"/>
      <c r="E208" s="24"/>
      <c r="F208" s="24"/>
      <c r="G208" s="24"/>
      <c r="H208" s="24"/>
      <c r="I208" s="24"/>
      <c r="J208" s="24"/>
      <c r="K208" s="24"/>
      <c r="L208" s="24"/>
      <c r="M208" s="5"/>
      <c r="N208" s="24"/>
      <c r="O208" s="5"/>
      <c r="P208" s="5"/>
      <c r="Q208" s="5"/>
      <c r="R208" s="5"/>
      <c r="S208" s="5"/>
      <c r="T208" s="5"/>
      <c r="U208" s="5"/>
      <c r="V208" s="5"/>
      <c r="W208" s="24"/>
      <c r="X208" s="24"/>
      <c r="Y208" s="5"/>
      <c r="Z208" s="5"/>
      <c r="AA208" s="24"/>
      <c r="AB208" s="5"/>
      <c r="AC208" s="5"/>
      <c r="AD208" s="5"/>
      <c r="AE208" s="5"/>
      <c r="AF208" s="24"/>
      <c r="AG208" s="5"/>
      <c r="AH208" s="5"/>
      <c r="AI208" s="24"/>
      <c r="AJ208" s="24"/>
      <c r="AK208" s="5"/>
      <c r="AL208" s="5"/>
      <c r="AM208" s="5"/>
      <c r="AN208" s="5"/>
      <c r="AO208" s="6"/>
      <c r="AP208" s="6"/>
      <c r="AQ208" s="6"/>
      <c r="AR208" s="6"/>
      <c r="AS208" s="6"/>
      <c r="AT208" s="6"/>
      <c r="AU208" s="6"/>
      <c r="AV208" s="6"/>
      <c r="AW208" s="6"/>
    </row>
    <row r="209" spans="1:49" ht="12.75" customHeight="1">
      <c r="A209" s="5"/>
      <c r="B209" s="5"/>
      <c r="C209" s="24"/>
      <c r="D209" s="24"/>
      <c r="E209" s="24"/>
      <c r="F209" s="24"/>
      <c r="G209" s="24"/>
      <c r="H209" s="24"/>
      <c r="I209" s="24"/>
      <c r="J209" s="24"/>
      <c r="K209" s="24"/>
      <c r="L209" s="24"/>
      <c r="M209" s="5"/>
      <c r="N209" s="24"/>
      <c r="O209" s="5"/>
      <c r="P209" s="5"/>
      <c r="Q209" s="5"/>
      <c r="R209" s="5"/>
      <c r="S209" s="5"/>
      <c r="T209" s="5"/>
      <c r="U209" s="5"/>
      <c r="V209" s="5"/>
      <c r="W209" s="24"/>
      <c r="X209" s="24"/>
      <c r="Y209" s="5"/>
      <c r="Z209" s="5"/>
      <c r="AA209" s="24"/>
      <c r="AB209" s="5"/>
      <c r="AC209" s="5"/>
      <c r="AD209" s="5"/>
      <c r="AE209" s="5"/>
      <c r="AF209" s="24"/>
      <c r="AG209" s="5"/>
      <c r="AH209" s="5"/>
      <c r="AI209" s="24"/>
      <c r="AJ209" s="24"/>
      <c r="AK209" s="5"/>
      <c r="AL209" s="5"/>
      <c r="AM209" s="5"/>
      <c r="AN209" s="5"/>
      <c r="AO209" s="6"/>
      <c r="AP209" s="6"/>
      <c r="AQ209" s="6"/>
      <c r="AR209" s="6"/>
      <c r="AS209" s="6"/>
      <c r="AT209" s="6"/>
      <c r="AU209" s="6"/>
      <c r="AV209" s="6"/>
      <c r="AW209" s="6"/>
    </row>
    <row r="210" spans="1:49" ht="12.75" customHeight="1">
      <c r="A210" s="5"/>
      <c r="B210" s="5"/>
      <c r="C210" s="24"/>
      <c r="D210" s="24"/>
      <c r="E210" s="24"/>
      <c r="F210" s="24"/>
      <c r="G210" s="24"/>
      <c r="H210" s="24"/>
      <c r="I210" s="24"/>
      <c r="J210" s="24"/>
      <c r="K210" s="24"/>
      <c r="L210" s="24"/>
      <c r="M210" s="5"/>
      <c r="N210" s="24"/>
      <c r="O210" s="5"/>
      <c r="P210" s="5"/>
      <c r="Q210" s="5"/>
      <c r="R210" s="5"/>
      <c r="S210" s="5"/>
      <c r="T210" s="5"/>
      <c r="U210" s="5"/>
      <c r="V210" s="5"/>
      <c r="W210" s="24"/>
      <c r="X210" s="24"/>
      <c r="Y210" s="5"/>
      <c r="Z210" s="5"/>
      <c r="AA210" s="24"/>
      <c r="AB210" s="5"/>
      <c r="AC210" s="5"/>
      <c r="AD210" s="5"/>
      <c r="AE210" s="5"/>
      <c r="AF210" s="24"/>
      <c r="AG210" s="5"/>
      <c r="AH210" s="5"/>
      <c r="AI210" s="24"/>
      <c r="AJ210" s="24"/>
      <c r="AK210" s="5"/>
      <c r="AL210" s="5"/>
      <c r="AM210" s="5"/>
      <c r="AN210" s="5"/>
      <c r="AO210" s="6"/>
      <c r="AP210" s="6"/>
      <c r="AQ210" s="6"/>
      <c r="AR210" s="6"/>
      <c r="AS210" s="6"/>
      <c r="AT210" s="6"/>
      <c r="AU210" s="6"/>
      <c r="AV210" s="6"/>
      <c r="AW210" s="6"/>
    </row>
    <row r="211" spans="1:49" ht="12.75" customHeight="1">
      <c r="A211" s="5"/>
      <c r="B211" s="5"/>
      <c r="C211" s="24"/>
      <c r="D211" s="24"/>
      <c r="E211" s="24"/>
      <c r="F211" s="24"/>
      <c r="G211" s="24"/>
      <c r="H211" s="24"/>
      <c r="I211" s="24"/>
      <c r="J211" s="24"/>
      <c r="K211" s="24"/>
      <c r="L211" s="24"/>
      <c r="M211" s="5"/>
      <c r="N211" s="24"/>
      <c r="O211" s="5"/>
      <c r="P211" s="5"/>
      <c r="Q211" s="5"/>
      <c r="R211" s="5"/>
      <c r="S211" s="5"/>
      <c r="T211" s="5"/>
      <c r="U211" s="5"/>
      <c r="V211" s="5"/>
      <c r="W211" s="24"/>
      <c r="X211" s="24"/>
      <c r="Y211" s="5"/>
      <c r="Z211" s="5"/>
      <c r="AA211" s="24"/>
      <c r="AB211" s="5"/>
      <c r="AC211" s="5"/>
      <c r="AD211" s="5"/>
      <c r="AE211" s="5"/>
      <c r="AF211" s="24"/>
      <c r="AG211" s="5"/>
      <c r="AH211" s="5"/>
      <c r="AI211" s="24"/>
      <c r="AJ211" s="24"/>
      <c r="AK211" s="5"/>
      <c r="AL211" s="5"/>
      <c r="AM211" s="5"/>
      <c r="AN211" s="5"/>
      <c r="AO211" s="6"/>
      <c r="AP211" s="6"/>
      <c r="AQ211" s="6"/>
      <c r="AR211" s="6"/>
      <c r="AS211" s="6"/>
      <c r="AT211" s="6"/>
      <c r="AU211" s="6"/>
      <c r="AV211" s="6"/>
      <c r="AW211" s="6"/>
    </row>
    <row r="212" spans="1:49" ht="12.75" customHeight="1">
      <c r="A212" s="5"/>
      <c r="B212" s="5"/>
      <c r="C212" s="24"/>
      <c r="D212" s="24"/>
      <c r="E212" s="24"/>
      <c r="F212" s="24"/>
      <c r="G212" s="24"/>
      <c r="H212" s="24"/>
      <c r="I212" s="24"/>
      <c r="J212" s="24"/>
      <c r="K212" s="24"/>
      <c r="L212" s="24"/>
      <c r="M212" s="5"/>
      <c r="N212" s="24"/>
      <c r="O212" s="5"/>
      <c r="P212" s="5"/>
      <c r="Q212" s="5"/>
      <c r="R212" s="5"/>
      <c r="S212" s="5"/>
      <c r="T212" s="5"/>
      <c r="U212" s="5"/>
      <c r="V212" s="5"/>
      <c r="W212" s="24"/>
      <c r="X212" s="24"/>
      <c r="Y212" s="5"/>
      <c r="Z212" s="5"/>
      <c r="AA212" s="24"/>
      <c r="AB212" s="5"/>
      <c r="AC212" s="5"/>
      <c r="AD212" s="5"/>
      <c r="AE212" s="5"/>
      <c r="AF212" s="24"/>
      <c r="AG212" s="5"/>
      <c r="AH212" s="5"/>
      <c r="AI212" s="24"/>
      <c r="AJ212" s="24"/>
      <c r="AK212" s="5"/>
      <c r="AL212" s="5"/>
      <c r="AM212" s="5"/>
      <c r="AN212" s="5"/>
      <c r="AO212" s="6"/>
      <c r="AP212" s="6"/>
      <c r="AQ212" s="6"/>
      <c r="AR212" s="6"/>
      <c r="AS212" s="6"/>
      <c r="AT212" s="6"/>
      <c r="AU212" s="6"/>
      <c r="AV212" s="6"/>
      <c r="AW212" s="6"/>
    </row>
    <row r="213" spans="1:49" ht="12.75" customHeight="1">
      <c r="A213" s="5"/>
      <c r="B213" s="5"/>
      <c r="C213" s="24"/>
      <c r="D213" s="24"/>
      <c r="E213" s="24"/>
      <c r="F213" s="24"/>
      <c r="G213" s="24"/>
      <c r="H213" s="24"/>
      <c r="I213" s="24"/>
      <c r="J213" s="24"/>
      <c r="K213" s="24"/>
      <c r="L213" s="24"/>
      <c r="M213" s="5"/>
      <c r="N213" s="24"/>
      <c r="O213" s="5"/>
      <c r="P213" s="5"/>
      <c r="Q213" s="5"/>
      <c r="R213" s="5"/>
      <c r="S213" s="5"/>
      <c r="T213" s="5"/>
      <c r="U213" s="5"/>
      <c r="V213" s="5"/>
      <c r="W213" s="24"/>
      <c r="X213" s="24"/>
      <c r="Y213" s="5"/>
      <c r="Z213" s="5"/>
      <c r="AA213" s="24"/>
      <c r="AB213" s="5"/>
      <c r="AC213" s="5"/>
      <c r="AD213" s="5"/>
      <c r="AE213" s="5"/>
      <c r="AF213" s="24"/>
      <c r="AG213" s="5"/>
      <c r="AH213" s="5"/>
      <c r="AI213" s="24"/>
      <c r="AJ213" s="24"/>
      <c r="AK213" s="5"/>
      <c r="AL213" s="5"/>
      <c r="AM213" s="5"/>
      <c r="AN213" s="5"/>
      <c r="AO213" s="6"/>
      <c r="AP213" s="6"/>
      <c r="AQ213" s="6"/>
      <c r="AR213" s="6"/>
      <c r="AS213" s="6"/>
      <c r="AT213" s="6"/>
      <c r="AU213" s="6"/>
      <c r="AV213" s="6"/>
      <c r="AW213" s="6"/>
    </row>
    <row r="214" spans="1:49" ht="12.75" customHeight="1">
      <c r="A214" s="5"/>
      <c r="B214" s="5"/>
      <c r="C214" s="24"/>
      <c r="D214" s="24"/>
      <c r="E214" s="24"/>
      <c r="F214" s="24"/>
      <c r="G214" s="24"/>
      <c r="H214" s="24"/>
      <c r="I214" s="24"/>
      <c r="J214" s="24"/>
      <c r="K214" s="24"/>
      <c r="L214" s="24"/>
      <c r="M214" s="5"/>
      <c r="N214" s="24"/>
      <c r="O214" s="5"/>
      <c r="P214" s="5"/>
      <c r="Q214" s="5"/>
      <c r="R214" s="5"/>
      <c r="S214" s="5"/>
      <c r="T214" s="5"/>
      <c r="U214" s="5"/>
      <c r="V214" s="5"/>
      <c r="W214" s="24"/>
      <c r="X214" s="24"/>
      <c r="Y214" s="5"/>
      <c r="Z214" s="5"/>
      <c r="AA214" s="24"/>
      <c r="AB214" s="5"/>
      <c r="AC214" s="5"/>
      <c r="AD214" s="5"/>
      <c r="AE214" s="5"/>
      <c r="AF214" s="24"/>
      <c r="AG214" s="5"/>
      <c r="AH214" s="5"/>
      <c r="AI214" s="24"/>
      <c r="AJ214" s="24"/>
      <c r="AK214" s="5"/>
      <c r="AL214" s="5"/>
      <c r="AM214" s="5"/>
      <c r="AN214" s="5"/>
      <c r="AO214" s="6"/>
      <c r="AP214" s="6"/>
      <c r="AQ214" s="6"/>
      <c r="AR214" s="6"/>
      <c r="AS214" s="6"/>
      <c r="AT214" s="6"/>
      <c r="AU214" s="6"/>
      <c r="AV214" s="6"/>
      <c r="AW214" s="6"/>
    </row>
    <row r="215" spans="1:49" ht="12.75" customHeight="1">
      <c r="A215" s="5"/>
      <c r="B215" s="5"/>
      <c r="C215" s="24"/>
      <c r="D215" s="24"/>
      <c r="E215" s="24"/>
      <c r="F215" s="24"/>
      <c r="G215" s="24"/>
      <c r="H215" s="24"/>
      <c r="I215" s="24"/>
      <c r="J215" s="24"/>
      <c r="K215" s="24"/>
      <c r="L215" s="24"/>
      <c r="M215" s="5"/>
      <c r="N215" s="24"/>
      <c r="O215" s="5"/>
      <c r="P215" s="5"/>
      <c r="Q215" s="5"/>
      <c r="R215" s="5"/>
      <c r="S215" s="5"/>
      <c r="T215" s="5"/>
      <c r="U215" s="5"/>
      <c r="V215" s="5"/>
      <c r="W215" s="24"/>
      <c r="X215" s="24"/>
      <c r="Y215" s="5"/>
      <c r="Z215" s="5"/>
      <c r="AA215" s="24"/>
      <c r="AB215" s="5"/>
      <c r="AC215" s="5"/>
      <c r="AD215" s="5"/>
      <c r="AE215" s="5"/>
      <c r="AF215" s="24"/>
      <c r="AG215" s="5"/>
      <c r="AH215" s="5"/>
      <c r="AI215" s="24"/>
      <c r="AJ215" s="24"/>
      <c r="AK215" s="5"/>
      <c r="AL215" s="5"/>
      <c r="AM215" s="5"/>
      <c r="AN215" s="5"/>
      <c r="AO215" s="6"/>
      <c r="AP215" s="6"/>
      <c r="AQ215" s="6"/>
      <c r="AR215" s="6"/>
      <c r="AS215" s="6"/>
      <c r="AT215" s="6"/>
      <c r="AU215" s="6"/>
      <c r="AV215" s="6"/>
      <c r="AW215" s="6"/>
    </row>
    <row r="216" spans="1:49" ht="12.75" customHeight="1">
      <c r="A216" s="5"/>
      <c r="B216" s="5"/>
      <c r="C216" s="24"/>
      <c r="D216" s="24"/>
      <c r="E216" s="24"/>
      <c r="F216" s="24"/>
      <c r="G216" s="24"/>
      <c r="H216" s="24"/>
      <c r="I216" s="24"/>
      <c r="J216" s="24"/>
      <c r="K216" s="24"/>
      <c r="L216" s="24"/>
      <c r="M216" s="5"/>
      <c r="N216" s="24"/>
      <c r="O216" s="5"/>
      <c r="P216" s="5"/>
      <c r="Q216" s="5"/>
      <c r="R216" s="5"/>
      <c r="S216" s="5"/>
      <c r="T216" s="5"/>
      <c r="U216" s="5"/>
      <c r="V216" s="5"/>
      <c r="W216" s="24"/>
      <c r="X216" s="24"/>
      <c r="Y216" s="5"/>
      <c r="Z216" s="5"/>
      <c r="AA216" s="24"/>
      <c r="AB216" s="5"/>
      <c r="AC216" s="5"/>
      <c r="AD216" s="5"/>
      <c r="AE216" s="5"/>
      <c r="AF216" s="24"/>
      <c r="AG216" s="5"/>
      <c r="AH216" s="5"/>
      <c r="AI216" s="24"/>
      <c r="AJ216" s="24"/>
      <c r="AK216" s="5"/>
      <c r="AL216" s="5"/>
      <c r="AM216" s="5"/>
      <c r="AN216" s="5"/>
      <c r="AO216" s="6"/>
      <c r="AP216" s="6"/>
      <c r="AQ216" s="6"/>
      <c r="AR216" s="6"/>
      <c r="AS216" s="6"/>
      <c r="AT216" s="6"/>
      <c r="AU216" s="6"/>
      <c r="AV216" s="6"/>
      <c r="AW216" s="6"/>
    </row>
    <row r="217" spans="1:49" ht="12.75" customHeight="1">
      <c r="A217" s="5"/>
      <c r="B217" s="5"/>
      <c r="C217" s="24"/>
      <c r="D217" s="24"/>
      <c r="E217" s="24"/>
      <c r="F217" s="24"/>
      <c r="G217" s="24"/>
      <c r="H217" s="24"/>
      <c r="I217" s="24"/>
      <c r="J217" s="24"/>
      <c r="K217" s="24"/>
      <c r="L217" s="24"/>
      <c r="M217" s="5"/>
      <c r="N217" s="24"/>
      <c r="O217" s="5"/>
      <c r="P217" s="5"/>
      <c r="Q217" s="5"/>
      <c r="R217" s="5"/>
      <c r="S217" s="5"/>
      <c r="T217" s="5"/>
      <c r="U217" s="5"/>
      <c r="V217" s="5"/>
      <c r="W217" s="24"/>
      <c r="X217" s="24"/>
      <c r="Y217" s="5"/>
      <c r="Z217" s="5"/>
      <c r="AA217" s="24"/>
      <c r="AB217" s="5"/>
      <c r="AC217" s="5"/>
      <c r="AD217" s="5"/>
      <c r="AE217" s="5"/>
      <c r="AF217" s="24"/>
      <c r="AG217" s="5"/>
      <c r="AH217" s="5"/>
      <c r="AI217" s="24"/>
      <c r="AJ217" s="24"/>
      <c r="AK217" s="5"/>
      <c r="AL217" s="5"/>
      <c r="AM217" s="5"/>
      <c r="AN217" s="5"/>
      <c r="AO217" s="6"/>
      <c r="AP217" s="6"/>
      <c r="AQ217" s="6"/>
      <c r="AR217" s="6"/>
      <c r="AS217" s="6"/>
      <c r="AT217" s="6"/>
      <c r="AU217" s="6"/>
      <c r="AV217" s="6"/>
      <c r="AW217" s="6"/>
    </row>
    <row r="218" spans="1:49" ht="12.7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row>
    <row r="219" spans="1:49" ht="12.7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row>
    <row r="220" spans="1:49" ht="12.7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row>
    <row r="221" spans="1:49" ht="12.7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row>
    <row r="222" spans="1:49" ht="12.7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row>
    <row r="223" spans="1:49" ht="12.7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row>
    <row r="224" spans="1:49" ht="12.7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row>
    <row r="225" spans="1:49" ht="12.7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row>
    <row r="226" spans="1:49" ht="12.7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row>
    <row r="227" spans="1:49" ht="12.7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row>
    <row r="228" spans="1:49" ht="12.7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row>
    <row r="229" spans="1:49" ht="12.7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row>
    <row r="230" spans="1:49" ht="12.7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row>
    <row r="231" spans="1:49" ht="12.7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row>
    <row r="232" spans="1:49" ht="12.7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row>
    <row r="233" spans="1:49" ht="12.7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row>
    <row r="234" spans="1:49" ht="12.7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row>
    <row r="235" spans="1:49" ht="12.7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row>
    <row r="236" spans="1:49" ht="12.7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row>
    <row r="237" spans="1:49" ht="12.7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row>
    <row r="238" spans="1:49" ht="12.7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row>
    <row r="239" spans="1:49" ht="12.7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row>
    <row r="240" spans="1:49" ht="12.7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row>
    <row r="241" spans="1:49" ht="12.7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row>
    <row r="242" spans="1:49" ht="12.7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row>
    <row r="243" spans="1:49" ht="12.7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row>
    <row r="244" spans="1:49" ht="12.7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row>
    <row r="245" spans="1:49" ht="12.7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row>
    <row r="246" spans="1:49" ht="12.7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row>
    <row r="247" spans="1:49" ht="12.7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row>
    <row r="248" spans="1:49" ht="12.7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row>
    <row r="249" spans="1:49" ht="12.7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row>
    <row r="250" spans="1:49" ht="12.7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row>
    <row r="251" spans="1:49" ht="12.7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row>
    <row r="252" spans="1:49" ht="12.7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row>
    <row r="253" spans="1:49" ht="12.7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row>
    <row r="254" spans="1:49" ht="12.7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row>
    <row r="255" spans="1:49" ht="12.7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row>
    <row r="256" spans="1:49" ht="12.7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row>
    <row r="257" spans="1:49" ht="12.7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row>
    <row r="258" spans="1:49" ht="12.7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row>
    <row r="259" spans="1:49" ht="12.7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row>
    <row r="260" spans="1:49" ht="12.7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row>
    <row r="261" spans="1:49" ht="12.7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row>
    <row r="262" spans="1:49" ht="12.7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row>
    <row r="263" spans="1:49" ht="12.7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row>
    <row r="264" spans="1:49" ht="12.7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row>
    <row r="265" spans="1:49" ht="12.7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row>
    <row r="266" spans="1:49" ht="12.7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row>
    <row r="267" spans="1:49" ht="12.7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row>
    <row r="268" spans="1:49" ht="12.7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row>
    <row r="269" spans="1:49" ht="12.7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row>
    <row r="270" spans="1:49" ht="12.7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row>
    <row r="271" spans="1:49" ht="12.7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row>
    <row r="272" spans="1:49" ht="12.7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row>
    <row r="273" spans="1:49" ht="12.7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row>
    <row r="274" spans="1:49" ht="12.7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row>
    <row r="275" spans="1:49" ht="12.7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row>
    <row r="276" spans="1:49" ht="12.7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row>
    <row r="277" spans="1:49" ht="12.7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row>
    <row r="278" spans="1:49" ht="12.7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row>
    <row r="279" spans="1:49" ht="12.7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row>
    <row r="280" spans="1:49" ht="12.7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row>
    <row r="281" spans="1:49" ht="12.7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row>
    <row r="282" spans="1:49" ht="12.7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row>
    <row r="283" spans="1:49" ht="12.7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row>
    <row r="284" spans="1:49" ht="12.7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row>
    <row r="285" spans="1:49" ht="12.7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row>
    <row r="286" spans="1:49" ht="12.7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row>
    <row r="287" spans="1:49" ht="12.7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row>
    <row r="288" spans="1:49" ht="12.7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row>
    <row r="289" spans="1:49" ht="12.7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row>
    <row r="290" spans="1:49" ht="12.7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row>
    <row r="291" spans="1:49" ht="12.7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row>
    <row r="292" spans="1:49" ht="12.7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row>
    <row r="293" spans="1:49" ht="12.7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row>
    <row r="294" spans="1:49" ht="12.7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row>
    <row r="295" spans="1:49" ht="12.7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row>
    <row r="296" spans="1:49" ht="12.7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row>
    <row r="297" spans="1:49" ht="12.7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row>
    <row r="298" spans="1:49" ht="12.7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row>
    <row r="299" spans="1:49" ht="12.7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row>
    <row r="300" spans="1:49" ht="12.7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row>
    <row r="301" spans="1:49" ht="12.7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row>
    <row r="302" spans="1:49" ht="12.7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row>
    <row r="303" spans="1:49" ht="12.7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row>
    <row r="304" spans="1:49" ht="12.7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row>
    <row r="305" spans="1:49" ht="12.7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row>
    <row r="306" spans="1:49" ht="12.7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row>
    <row r="307" spans="1:49" ht="12.7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row>
    <row r="308" spans="1:49" ht="12.7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row>
    <row r="309" spans="1:49" ht="12.7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row>
    <row r="310" spans="1:49" ht="12.7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row>
    <row r="311" spans="1:49" ht="12.7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row>
    <row r="312" spans="1:49" ht="12.7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row>
    <row r="313" spans="1:49" ht="12.7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row>
    <row r="314" spans="1:49" ht="12.7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row>
    <row r="315" spans="1:49" ht="12.7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row>
    <row r="316" spans="1:49" ht="12.7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row>
    <row r="317" spans="1:49" ht="12.7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row>
    <row r="318" spans="1:49" ht="12.7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row>
    <row r="319" spans="1:49" ht="12.7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row>
    <row r="320" spans="1:49" ht="12.7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row>
    <row r="321" spans="1:49" ht="12.7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row>
    <row r="322" spans="1:49" ht="12.7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row>
    <row r="323" spans="1:49" ht="12.7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row>
    <row r="324" spans="1:49" ht="12.7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row>
    <row r="325" spans="1:49" ht="12.7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row>
    <row r="326" spans="1:49" ht="12.7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row>
    <row r="327" spans="1:49" ht="12.7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row>
    <row r="328" spans="1:49" ht="12.7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row>
    <row r="329" spans="1:49" ht="12.7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row>
    <row r="330" spans="1:49" ht="12.7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row>
    <row r="331" spans="1:49" ht="12.7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row>
    <row r="332" spans="1:49" ht="12.7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row>
    <row r="333" spans="1:49" ht="12.7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row>
    <row r="334" spans="1:49" ht="12.7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row>
    <row r="335" spans="1:49" ht="12.7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row>
    <row r="336" spans="1:49" ht="12.7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row>
    <row r="337" spans="1:49" ht="12.7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row>
    <row r="338" spans="1:49" ht="12.7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row>
    <row r="339" spans="1:49" ht="12.7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row>
    <row r="340" spans="1:49" ht="12.7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row>
    <row r="341" spans="1:49" ht="12.7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row>
    <row r="342" spans="1:49" ht="12.7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row>
    <row r="343" spans="1:49" ht="12.7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row>
    <row r="344" spans="1:49" ht="12.7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row>
    <row r="345" spans="1:49" ht="12.7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row>
    <row r="346" spans="1:49" ht="12.7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row>
    <row r="347" spans="1:49" ht="12.7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row>
    <row r="348" spans="1:49" ht="12.7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row>
    <row r="349" spans="1:49" ht="12.7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row>
    <row r="350" spans="1:49" ht="12.7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row>
    <row r="351" spans="1:49" ht="12.7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row>
    <row r="352" spans="1:49" ht="12.7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row>
    <row r="353" spans="1:49" ht="12.7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row>
    <row r="354" spans="1:49" ht="12.7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row>
    <row r="355" spans="1:49" ht="12.7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row>
    <row r="356" spans="1:49" ht="12.7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row>
    <row r="357" spans="1:49" ht="12.7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row>
    <row r="358" spans="1:49" ht="12.7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row>
    <row r="359" spans="1:49" ht="12.7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row>
    <row r="360" spans="1:49" ht="12.7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row>
    <row r="361" spans="1:49" ht="12.7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row>
    <row r="362" spans="1:49" ht="12.7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row>
    <row r="363" spans="1:49" ht="12.7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row>
    <row r="364" spans="1:49" ht="12.7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row>
    <row r="365" spans="1:49" ht="12.7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row>
    <row r="366" spans="1:49" ht="12.7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row>
    <row r="367" spans="1:49" ht="12.7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row>
    <row r="368" spans="1:49" ht="12.7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row>
    <row r="369" spans="1:49" ht="12.7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row>
    <row r="370" spans="1:49" ht="12.7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row>
    <row r="371" spans="1:49" ht="12.7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row>
    <row r="372" spans="1:49" ht="12.7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row>
    <row r="373" spans="1:49" ht="12.7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row>
    <row r="374" spans="1:49" ht="12.7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row>
    <row r="375" spans="1:49" ht="12.7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row>
    <row r="376" spans="1:49" ht="12.7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row>
    <row r="377" spans="1:49" ht="12.7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row>
    <row r="378" spans="1:49" ht="12.7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row>
    <row r="379" spans="1:49" ht="12.7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row>
    <row r="380" spans="1:49" ht="12.7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row>
    <row r="381" spans="1:49" ht="12.7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row>
    <row r="382" spans="1:49" ht="12.7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row>
    <row r="383" spans="1:49" ht="12.7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row>
    <row r="384" spans="1:49" ht="12.7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row>
    <row r="385" spans="1:49" ht="12.7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row>
    <row r="386" spans="1:49" ht="12.7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row>
    <row r="387" spans="1:49" ht="12.7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row>
    <row r="388" spans="1:49" ht="12.7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row>
    <row r="389" spans="1:49" ht="12.7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row>
    <row r="390" spans="1:49" ht="12.7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row>
    <row r="391" spans="1:49" ht="12.7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row>
    <row r="392" spans="1:49" ht="12.7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row>
    <row r="393" spans="1:49" ht="12.7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row>
    <row r="394" spans="1:49" ht="12.7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row>
    <row r="395" spans="1:49" ht="12.7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row>
    <row r="396" spans="1:49" ht="12.7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row>
    <row r="397" spans="1:49" ht="12.7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row>
    <row r="398" spans="1:49" ht="12.7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row>
    <row r="399" spans="1:49" ht="12.7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row>
    <row r="400" spans="1:49" ht="12.7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row>
    <row r="401" spans="1:49" ht="12.7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row>
    <row r="402" spans="1:49" ht="12.7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row>
    <row r="403" spans="1:49" ht="12.7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row>
    <row r="404" spans="1:49" ht="12.7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row>
    <row r="405" spans="1:49" ht="12.7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row>
    <row r="406" spans="1:49" ht="12.7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row>
    <row r="407" spans="1:49" ht="12.7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row>
    <row r="408" spans="1:49" ht="12.7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row>
    <row r="409" spans="1:49" ht="12.7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row>
    <row r="410" spans="1:49" ht="12.7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row>
    <row r="411" spans="1:49" ht="12.7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row>
    <row r="412" spans="1:49" ht="12.7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row>
    <row r="413" spans="1:49" ht="12.7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row>
    <row r="414" spans="1:49" ht="12.7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row>
    <row r="415" spans="1:49" ht="12.7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row>
    <row r="416" spans="1:49" ht="12.7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row>
    <row r="417" spans="1:49" ht="12.7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row>
    <row r="418" spans="1:49" ht="12.7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row>
    <row r="419" spans="1:49" ht="12.7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row>
    <row r="420" spans="1:49" ht="12.7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row>
    <row r="421" spans="1:49" ht="12.7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row>
    <row r="422" spans="1:49" ht="12.7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row>
    <row r="423" spans="1:49" ht="12.7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row>
    <row r="424" spans="1:49" ht="12.7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row>
    <row r="425" spans="1:49" ht="12.7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row>
    <row r="426" spans="1:49" ht="12.7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row>
    <row r="427" spans="1:49" ht="12.7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row>
    <row r="428" spans="1:49" ht="12.7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row>
    <row r="429" spans="1:49" ht="12.7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row>
    <row r="430" spans="1:49" ht="12.7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row>
    <row r="431" spans="1:49" ht="12.7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row>
    <row r="432" spans="1:49" ht="12.7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row>
    <row r="433" spans="1:49" ht="12.7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row>
    <row r="434" spans="1:49" ht="12.7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row>
    <row r="435" spans="1:49" ht="12.7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row>
    <row r="436" spans="1:49" ht="12.7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row>
    <row r="437" spans="1:49" ht="12.7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row>
    <row r="438" spans="1:49" ht="12.7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row>
    <row r="439" spans="1:49" ht="12.7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row>
    <row r="440" spans="1:49" ht="12.7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row>
    <row r="441" spans="1:49" ht="12.7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row>
    <row r="442" spans="1:49" ht="12.7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row>
    <row r="443" spans="1:49" ht="12.7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row>
    <row r="444" spans="1:49" ht="12.7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row>
    <row r="445" spans="1:49" ht="12.7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row>
    <row r="446" spans="1:49" ht="12.7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row>
    <row r="447" spans="1:49" ht="12.7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row>
    <row r="448" spans="1:49" ht="12.7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row>
    <row r="449" spans="1:49" ht="12.7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row>
    <row r="450" spans="1:49" ht="12.7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row>
    <row r="451" spans="1:49" ht="12.7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row>
    <row r="452" spans="1:49" ht="12.7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row>
    <row r="453" spans="1:49" ht="12.7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row>
    <row r="454" spans="1:49" ht="12.7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row>
    <row r="455" spans="1:49" ht="12.7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row>
    <row r="456" spans="1:49" ht="12.7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row>
    <row r="457" spans="1:49" ht="12.7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row>
    <row r="458" spans="1:49" ht="12.7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row>
    <row r="459" spans="1:49" ht="12.7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row>
    <row r="460" spans="1:49" ht="12.7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row>
    <row r="461" spans="1:49" ht="12.7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row>
    <row r="462" spans="1:49" ht="12.7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row>
    <row r="463" spans="1:49" ht="12.7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row>
    <row r="464" spans="1:49" ht="12.7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row>
    <row r="465" spans="1:49" ht="12.7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row>
    <row r="466" spans="1:49" ht="12.7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row>
    <row r="467" spans="1:49" ht="12.7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row>
    <row r="468" spans="1:49" ht="12.7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row>
    <row r="469" spans="1:49" ht="12.7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row>
    <row r="470" spans="1:49" ht="12.7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row>
    <row r="471" spans="1:49" ht="12.7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row>
    <row r="472" spans="1:49" ht="12.7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row>
    <row r="473" spans="1:49" ht="12.7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row>
    <row r="474" spans="1:49" ht="12.7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row>
    <row r="475" spans="1:49" ht="12.7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row>
    <row r="476" spans="1:49" ht="12.7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row>
    <row r="477" spans="1:49" ht="12.7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row>
    <row r="478" spans="1:49" ht="12.7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row>
    <row r="479" spans="1:49" ht="12.7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row>
    <row r="480" spans="1:49" ht="12.7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row>
    <row r="481" spans="1:49" ht="12.7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row>
    <row r="482" spans="1:49" ht="12.7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row>
    <row r="483" spans="1:49" ht="12.7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row>
    <row r="484" spans="1:49" ht="12.7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row>
    <row r="485" spans="1:49" ht="12.7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row>
    <row r="486" spans="1:49" ht="12.7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row>
    <row r="487" spans="1:49" ht="12.7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row>
    <row r="488" spans="1:49" ht="12.7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row>
    <row r="489" spans="1:49" ht="12.7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row>
    <row r="490" spans="1:49" ht="12.7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row>
    <row r="491" spans="1:49" ht="12.7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row>
    <row r="492" spans="1:49" ht="12.7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row>
    <row r="493" spans="1:49" ht="12.7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row>
    <row r="494" spans="1:49" ht="12.7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row>
    <row r="495" spans="1:49" ht="12.7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row>
    <row r="496" spans="1:49" ht="12.7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row>
    <row r="497" spans="1:49" ht="12.7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row>
    <row r="498" spans="1:49" ht="12.7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row>
    <row r="499" spans="1:49" ht="12.7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row>
    <row r="500" spans="1:49" ht="12.7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row>
    <row r="501" spans="1:49" ht="12.7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row>
    <row r="502" spans="1:49" ht="12.7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row>
    <row r="503" spans="1:49" ht="12.7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row>
    <row r="504" spans="1:49" ht="12.7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row>
    <row r="505" spans="1:49" ht="12.7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row>
    <row r="506" spans="1:49" ht="12.7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row>
    <row r="507" spans="1:49" ht="12.7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row>
    <row r="508" spans="1:49" ht="12.7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row>
    <row r="509" spans="1:49" ht="12.7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row>
    <row r="510" spans="1:49" ht="12.7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row>
    <row r="511" spans="1:49" ht="12.7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row>
    <row r="512" spans="1:49" ht="12.7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row>
    <row r="513" spans="1:49" ht="12.7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row>
    <row r="514" spans="1:49" ht="12.7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row>
    <row r="515" spans="1:49" ht="12.7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row>
    <row r="516" spans="1:49" ht="12.7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row>
    <row r="517" spans="1:49" ht="12.7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row>
    <row r="518" spans="1:49" ht="12.7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row>
    <row r="519" spans="1:49" ht="12.7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row>
    <row r="520" spans="1:49" ht="12.7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row>
    <row r="521" spans="1:49" ht="12.7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row>
    <row r="522" spans="1:49" ht="12.7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row>
    <row r="523" spans="1:49" ht="12.7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row>
    <row r="524" spans="1:49" ht="12.7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row>
    <row r="525" spans="1:49" ht="12.7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row>
    <row r="526" spans="1:49" ht="12.7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row>
    <row r="527" spans="1:49" ht="12.7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row>
    <row r="528" spans="1:49" ht="12.7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row>
    <row r="529" spans="1:49" ht="12.7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row>
    <row r="530" spans="1:49" ht="12.7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row>
    <row r="531" spans="1:49" ht="12.7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row>
    <row r="532" spans="1:49" ht="12.7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row>
    <row r="533" spans="1:49" ht="12.7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row>
    <row r="534" spans="1:49" ht="12.7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row>
    <row r="535" spans="1:49" ht="12.7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row>
    <row r="536" spans="1:49" ht="12.7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row>
    <row r="537" spans="1:49" ht="12.7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row>
    <row r="538" spans="1:49" ht="12.7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row>
    <row r="539" spans="1:49" ht="12.7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row>
    <row r="540" spans="1:49" ht="12.7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row>
    <row r="541" spans="1:49" ht="12.7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row>
    <row r="542" spans="1:49" ht="12.7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row>
    <row r="543" spans="1:49" ht="12.7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row>
    <row r="544" spans="1:49" ht="12.7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row>
    <row r="545" spans="1:49" ht="12.7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row>
    <row r="546" spans="1:49" ht="12.7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row>
    <row r="547" spans="1:49" ht="12.7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row>
    <row r="548" spans="1:49" ht="12.7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row>
    <row r="549" spans="1:49" ht="12.7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row>
    <row r="550" spans="1:49" ht="12.7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row>
    <row r="551" spans="1:49" ht="12.7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row>
    <row r="552" spans="1:49" ht="12.7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row>
    <row r="553" spans="1:49" ht="12.7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row>
    <row r="554" spans="1:49" ht="12.7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row>
    <row r="555" spans="1:49" ht="12.7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row>
    <row r="556" spans="1:49" ht="12.7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row>
    <row r="557" spans="1:49" ht="12.7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row>
    <row r="558" spans="1:49" ht="12.7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row>
    <row r="559" spans="1:49" ht="12.7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row>
    <row r="560" spans="1:49" ht="12.7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row>
    <row r="561" spans="1:49" ht="12.7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row>
    <row r="562" spans="1:49" ht="12.7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row>
    <row r="563" spans="1:49" ht="12.7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row>
    <row r="564" spans="1:49" ht="12.7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row>
    <row r="565" spans="1:49" ht="12.7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row>
    <row r="566" spans="1:49" ht="12.7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row>
    <row r="567" spans="1:49" ht="12.7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row>
    <row r="568" spans="1:49" ht="12.7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row>
    <row r="569" spans="1:49" ht="12.7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row>
    <row r="570" spans="1:49" ht="12.7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row>
    <row r="571" spans="1:49" ht="12.7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row>
    <row r="572" spans="1:49" ht="12.7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row>
    <row r="573" spans="1:49" ht="12.7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row>
    <row r="574" spans="1:49" ht="12.7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row>
    <row r="575" spans="1:49" ht="12.7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row>
    <row r="576" spans="1:49" ht="12.7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row>
    <row r="577" spans="1:49" ht="12.7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row>
    <row r="578" spans="1:49" ht="12.7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row>
    <row r="579" spans="1:49" ht="12.7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row>
    <row r="580" spans="1:49" ht="12.7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row>
    <row r="581" spans="1:49" ht="12.7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row>
    <row r="582" spans="1:49" ht="12.7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row>
    <row r="583" spans="1:49" ht="12.7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row>
    <row r="584" spans="1:49" ht="12.7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row>
    <row r="585" spans="1:49" ht="12.7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row>
    <row r="586" spans="1:49" ht="12.7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row>
    <row r="587" spans="1:49" ht="12.7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row>
    <row r="588" spans="1:49" ht="12.7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row>
    <row r="589" spans="1:49" ht="12.7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row>
    <row r="590" spans="1:49" ht="12.7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row>
    <row r="591" spans="1:49" ht="12.7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row>
    <row r="592" spans="1:49" ht="12.7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row>
    <row r="593" spans="1:49" ht="12.7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row>
    <row r="594" spans="1:49" ht="12.7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row>
    <row r="595" spans="1:49" ht="12.7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row>
    <row r="596" spans="1:49" ht="12.7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row>
    <row r="597" spans="1:49" ht="12.7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row>
    <row r="598" spans="1:49" ht="12.7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row>
    <row r="599" spans="1:49" ht="12.7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row>
    <row r="600" spans="1:49" ht="12.7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row>
    <row r="601" spans="1:49" ht="12.7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row>
    <row r="602" spans="1:49" ht="12.7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row>
    <row r="603" spans="1:49" ht="12.7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row>
    <row r="604" spans="1:49" ht="12.7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row>
    <row r="605" spans="1:49" ht="12.7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row>
    <row r="606" spans="1:49" ht="12.7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row>
    <row r="607" spans="1:49" ht="12.7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row>
    <row r="608" spans="1:49" ht="12.7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row>
    <row r="609" spans="1:49" ht="12.7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row>
    <row r="610" spans="1:49" ht="12.7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row>
    <row r="611" spans="1:49" ht="12.7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row>
    <row r="612" spans="1:49" ht="12.7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row>
    <row r="613" spans="1:49" ht="12.7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row>
    <row r="614" spans="1:49" ht="12.7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row>
    <row r="615" spans="1:49" ht="12.7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row>
    <row r="616" spans="1:49" ht="12.7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row>
    <row r="617" spans="1:49" ht="12.7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row>
    <row r="618" spans="1:49" ht="12.7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row>
    <row r="619" spans="1:49" ht="12.7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row>
    <row r="620" spans="1:49" ht="12.7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row>
    <row r="621" spans="1:49" ht="12.7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row>
    <row r="622" spans="1:49" ht="12.7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row>
    <row r="623" spans="1:49" ht="12.7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row>
    <row r="624" spans="1:49" ht="12.7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row>
    <row r="625" spans="1:49" ht="12.7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row>
    <row r="626" spans="1:49" ht="12.7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row>
    <row r="627" spans="1:49" ht="12.7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row>
    <row r="628" spans="1:49" ht="12.7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row>
    <row r="629" spans="1:49" ht="12.7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row>
    <row r="630" spans="1:49" ht="12.7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row>
    <row r="631" spans="1:49" ht="12.7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row>
    <row r="632" spans="1:49" ht="12.7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row>
    <row r="633" spans="1:49" ht="12.7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row>
    <row r="634" spans="1:49" ht="12.7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row>
    <row r="635" spans="1:49" ht="12.7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row>
    <row r="636" spans="1:49" ht="12.7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row>
    <row r="637" spans="1:49" ht="12.7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row>
    <row r="638" spans="1:49" ht="12.7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row>
    <row r="639" spans="1:49" ht="12.7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row>
    <row r="640" spans="1:49" ht="12.7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row>
    <row r="641" spans="1:49" ht="12.7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row>
    <row r="642" spans="1:49" ht="12.7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row>
    <row r="643" spans="1:49" ht="12.7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row>
    <row r="644" spans="1:49" ht="12.7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row>
    <row r="645" spans="1:49" ht="12.7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row>
    <row r="646" spans="1:49" ht="12.7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row>
    <row r="647" spans="1:49" ht="12.7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row>
    <row r="648" spans="1:49" ht="12.7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row>
    <row r="649" spans="1:49" ht="12.7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row>
    <row r="650" spans="1:49" ht="12.7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row>
    <row r="651" spans="1:49" ht="12.7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row>
    <row r="652" spans="1:49" ht="12.7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row>
    <row r="653" spans="1:49" ht="12.7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row>
    <row r="654" spans="1:49" ht="12.7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row>
    <row r="655" spans="1:49" ht="12.7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row>
    <row r="656" spans="1:49" ht="12.7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row>
    <row r="657" spans="1:49" ht="12.7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row>
    <row r="658" spans="1:49" ht="12.7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row>
    <row r="659" spans="1:49" ht="12.7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row>
    <row r="660" spans="1:49" ht="12.7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row>
    <row r="661" spans="1:49" ht="12.7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row>
    <row r="662" spans="1:49" ht="12.7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row>
    <row r="663" spans="1:49" ht="12.7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row>
    <row r="664" spans="1:49" ht="12.7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row>
    <row r="665" spans="1:49" ht="12.7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row>
    <row r="666" spans="1:49" ht="12.7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row>
    <row r="667" spans="1:49" ht="12.7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row>
    <row r="668" spans="1:49" ht="12.7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row>
    <row r="669" spans="1:49" ht="12.7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row>
    <row r="670" spans="1:49" ht="12.7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row>
    <row r="671" spans="1:49" ht="12.7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row>
    <row r="672" spans="1:49" ht="12.7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row>
    <row r="673" spans="1:49" ht="12.7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row>
    <row r="674" spans="1:49" ht="12.7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row>
    <row r="675" spans="1:49" ht="12.7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row>
    <row r="676" spans="1:49" ht="12.7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row>
    <row r="677" spans="1:49" ht="12.7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row>
    <row r="678" spans="1:49" ht="12.7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row>
    <row r="679" spans="1:49" ht="12.7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row>
    <row r="680" spans="1:49" ht="12.7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row>
    <row r="681" spans="1:49" ht="12.7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row>
    <row r="682" spans="1:49" ht="12.7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row>
    <row r="683" spans="1:49" ht="12.7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row>
    <row r="684" spans="1:49" ht="12.7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row>
    <row r="685" spans="1:49" ht="12.7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row>
    <row r="686" spans="1:49" ht="12.7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row>
    <row r="687" spans="1:49" ht="12.7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row>
    <row r="688" spans="1:49" ht="12.7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row>
    <row r="689" spans="1:49" ht="12.7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row>
    <row r="690" spans="1:49" ht="12.7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row>
    <row r="691" spans="1:49" ht="12.7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row>
    <row r="692" spans="1:49" ht="12.7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row>
    <row r="693" spans="1:49" ht="12.7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row>
    <row r="694" spans="1:49" ht="12.7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row>
    <row r="695" spans="1:49" ht="12.7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row>
    <row r="696" spans="1:49" ht="12.7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row>
    <row r="697" spans="1:49" ht="12.7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row>
    <row r="698" spans="1:49" ht="12.7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row>
    <row r="699" spans="1:49" ht="12.7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row>
    <row r="700" spans="1:49" ht="12.7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row>
    <row r="701" spans="1:49" ht="12.7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row>
    <row r="702" spans="1:49" ht="12.7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row>
    <row r="703" spans="1:49" ht="12.7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row>
    <row r="704" spans="1:49" ht="12.7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row>
    <row r="705" spans="1:49" ht="12.7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row>
    <row r="706" spans="1:49" ht="12.7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row>
    <row r="707" spans="1:49" ht="12.7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row>
    <row r="708" spans="1:49" ht="12.7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row>
    <row r="709" spans="1:49" ht="12.7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row>
    <row r="710" spans="1:49" ht="12.7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row>
    <row r="711" spans="1:49" ht="12.7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row>
    <row r="712" spans="1:49" ht="12.7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row>
    <row r="713" spans="1:49" ht="12.7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row>
    <row r="714" spans="1:49" ht="12.7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row>
    <row r="715" spans="1:49" ht="12.7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row>
    <row r="716" spans="1:49" ht="12.7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row>
    <row r="717" spans="1:49" ht="12.7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row>
    <row r="718" spans="1:49" ht="12.7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row>
    <row r="719" spans="1:49" ht="12.7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row>
    <row r="720" spans="1:49" ht="12.7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row>
    <row r="721" spans="1:49" ht="12.7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row>
    <row r="722" spans="1:49" ht="12.7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row>
    <row r="723" spans="1:49" ht="12.7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row>
    <row r="724" spans="1:49" ht="12.7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row>
    <row r="725" spans="1:49" ht="12.7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row>
    <row r="726" spans="1:49" ht="12.7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row>
    <row r="727" spans="1:49" ht="12.7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row>
    <row r="728" spans="1:49" ht="12.7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row>
    <row r="729" spans="1:49" ht="12.7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row>
    <row r="730" spans="1:49" ht="12.7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row>
    <row r="731" spans="1:49" ht="12.7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row>
    <row r="732" spans="1:49" ht="12.7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row>
    <row r="733" spans="1:49" ht="12.7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row>
    <row r="734" spans="1:49" ht="12.7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row>
    <row r="735" spans="1:49" ht="12.7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row>
    <row r="736" spans="1:49" ht="12.7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row>
    <row r="737" spans="1:49" ht="12.7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row>
    <row r="738" spans="1:49" ht="12.7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row>
    <row r="739" spans="1:49" ht="12.7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row>
    <row r="740" spans="1:49" ht="12.7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row>
    <row r="741" spans="1:49" ht="12.7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row>
    <row r="742" spans="1:49" ht="12.7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row>
    <row r="743" spans="1:49" ht="12.7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row>
    <row r="744" spans="1:49" ht="12.7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row>
    <row r="745" spans="1:49" ht="12.7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row>
    <row r="746" spans="1:49" ht="12.7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row>
    <row r="747" spans="1:49" ht="12.7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row>
    <row r="748" spans="1:49" ht="12.7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row>
    <row r="749" spans="1:49" ht="12.7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row>
    <row r="750" spans="1:49" ht="12.7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row>
    <row r="751" spans="1:49" ht="12.7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row>
    <row r="752" spans="1:49" ht="12.7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row>
    <row r="753" spans="1:49" ht="12.7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row>
    <row r="754" spans="1:49" ht="12.7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row>
    <row r="755" spans="1:49" ht="12.7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row>
    <row r="756" spans="1:49" ht="12.7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row>
    <row r="757" spans="1:49" ht="12.7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row>
    <row r="758" spans="1:49" ht="12.7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row>
    <row r="759" spans="1:49" ht="12.7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row>
    <row r="760" spans="1:49" ht="12.7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row>
    <row r="761" spans="1:49" ht="12.7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row>
    <row r="762" spans="1:49" ht="12.7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row>
    <row r="763" spans="1:49" ht="12.7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row>
    <row r="764" spans="1:49" ht="12.7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row>
    <row r="765" spans="1:49" ht="12.7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row>
    <row r="766" spans="1:49" ht="12.7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row>
    <row r="767" spans="1:49" ht="12.7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row>
    <row r="768" spans="1:49" ht="12.7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row>
    <row r="769" spans="1:49" ht="12.7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row>
    <row r="770" spans="1:49" ht="12.7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row>
    <row r="771" spans="1:49" ht="12.7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row>
    <row r="772" spans="1:49" ht="12.7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row>
    <row r="773" spans="1:49" ht="12.7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row>
    <row r="774" spans="1:49" ht="12.7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row>
    <row r="775" spans="1:49" ht="12.7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row>
    <row r="776" spans="1:49" ht="12.7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row>
    <row r="777" spans="1:49" ht="12.7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row>
    <row r="778" spans="1:49" ht="12.7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row>
    <row r="779" spans="1:49" ht="12.7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row>
    <row r="780" spans="1:49" ht="12.7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row>
    <row r="781" spans="1:49" ht="12.7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row>
    <row r="782" spans="1:49" ht="12.7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row>
    <row r="783" spans="1:49" ht="12.7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row>
    <row r="784" spans="1:49" ht="12.7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row>
    <row r="785" spans="1:49" ht="12.7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row>
    <row r="786" spans="1:49" ht="12.7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row>
    <row r="787" spans="1:49" ht="12.7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row>
    <row r="788" spans="1:49" ht="12.7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row>
    <row r="789" spans="1:49" ht="12.7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row>
    <row r="790" spans="1:49" ht="12.7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row>
    <row r="791" spans="1:49" ht="12.7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row>
    <row r="792" spans="1:49" ht="12.7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row>
    <row r="793" spans="1:49" ht="12.7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row>
    <row r="794" spans="1:49" ht="12.7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row>
    <row r="795" spans="1:49" ht="12.7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row>
    <row r="796" spans="1:49" ht="12.7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row>
    <row r="797" spans="1:49" ht="12.7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row>
    <row r="798" spans="1:49" ht="12.7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row>
    <row r="799" spans="1:49" ht="12.7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row>
    <row r="800" spans="1:49" ht="12.7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row>
    <row r="801" spans="1:49" ht="12.7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row>
    <row r="802" spans="1:49" ht="12.7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row>
    <row r="803" spans="1:49" ht="12.7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row>
    <row r="804" spans="1:49" ht="12.7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row>
    <row r="805" spans="1:49" ht="12.7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row>
    <row r="806" spans="1:49" ht="12.7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row>
    <row r="807" spans="1:49" ht="12.7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row>
    <row r="808" spans="1:49" ht="12.7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row>
    <row r="809" spans="1:49" ht="12.7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row>
    <row r="810" spans="1:49" ht="12.7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row>
    <row r="811" spans="1:49" ht="12.7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row>
    <row r="812" spans="1:49" ht="12.7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row>
    <row r="813" spans="1:49" ht="12.7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row>
    <row r="814" spans="1:49" ht="12.7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row>
    <row r="815" spans="1:49" ht="12.7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row>
    <row r="816" spans="1:49" ht="12.7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row>
    <row r="817" spans="1:49" ht="12.7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row>
    <row r="818" spans="1:49" ht="12.7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row>
    <row r="819" spans="1:49" ht="12.7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row>
    <row r="820" spans="1:49" ht="12.7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row>
    <row r="821" spans="1:49" ht="12.7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row>
    <row r="822" spans="1:49" ht="12.7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row>
    <row r="823" spans="1:49" ht="12.7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row>
    <row r="824" spans="1:49" ht="12.7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row>
    <row r="825" spans="1:49" ht="12.7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row>
    <row r="826" spans="1:49" ht="12.7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row>
    <row r="827" spans="1:49" ht="12.7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row>
    <row r="828" spans="1:49" ht="12.7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row>
    <row r="829" spans="1:49" ht="12.7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row>
    <row r="830" spans="1:49" ht="12.7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row>
    <row r="831" spans="1:49" ht="12.7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row>
    <row r="832" spans="1:49" ht="12.7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row>
    <row r="833" spans="1:49" ht="12.7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row>
    <row r="834" spans="1:49" ht="12.7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row>
    <row r="835" spans="1:49" ht="12.7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row>
    <row r="836" spans="1:49" ht="12.7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row>
    <row r="837" spans="1:49" ht="12.7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row>
    <row r="838" spans="1:49" ht="12.7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row>
    <row r="839" spans="1:49" ht="12.7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row>
    <row r="840" spans="1:49" ht="12.7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row>
    <row r="841" spans="1:49" ht="12.7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row>
    <row r="842" spans="1:49" ht="12.7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row>
    <row r="843" spans="1:49" ht="12.7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row>
    <row r="844" spans="1:49" ht="12.7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row>
    <row r="845" spans="1:49" ht="12.7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row>
    <row r="846" spans="1:49" ht="12.7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row>
    <row r="847" spans="1:49" ht="12.7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row>
    <row r="848" spans="1:49" ht="12.7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row>
    <row r="849" spans="1:49" ht="12.7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row>
    <row r="850" spans="1:49" ht="12.7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row>
    <row r="851" spans="1:49" ht="12.7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row>
    <row r="852" spans="1:49" ht="12.7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row>
    <row r="853" spans="1:49" ht="12.7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row>
    <row r="854" spans="1:49" ht="12.7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row>
    <row r="855" spans="1:49" ht="12.7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row>
    <row r="856" spans="1:49" ht="12.7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row>
    <row r="857" spans="1:49" ht="12.7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row>
    <row r="858" spans="1:49" ht="12.7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row>
    <row r="859" spans="1:49" ht="12.7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row>
    <row r="860" spans="1:49" ht="12.7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row>
    <row r="861" spans="1:49" ht="12.7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row>
    <row r="862" spans="1:49" ht="12.7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row>
    <row r="863" spans="1:49" ht="12.7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row>
    <row r="864" spans="1:49" ht="12.7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row>
    <row r="865" spans="1:49" ht="12.7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row>
    <row r="866" spans="1:49" ht="12.7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row>
    <row r="867" spans="1:49" ht="12.7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row>
    <row r="868" spans="1:49" ht="12.7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row>
    <row r="869" spans="1:49" ht="12.7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row>
    <row r="870" spans="1:49" ht="12.7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row>
    <row r="871" spans="1:49" ht="12.7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row>
    <row r="872" spans="1:49" ht="12.7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row>
    <row r="873" spans="1:49" ht="12.7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row>
    <row r="874" spans="1:49" ht="12.7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row>
    <row r="875" spans="1:49" ht="12.7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row>
    <row r="876" spans="1:49" ht="12.7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row>
    <row r="877" spans="1:49" ht="12.7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row>
    <row r="878" spans="1:49" ht="12.7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row>
    <row r="879" spans="1:49" ht="12.7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row>
    <row r="880" spans="1:49" ht="12.7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row>
    <row r="881" spans="1:49" ht="12.7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row>
    <row r="882" spans="1:49" ht="12.7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row>
    <row r="883" spans="1:49" ht="12.7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row>
    <row r="884" spans="1:49" ht="12.7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row>
    <row r="885" spans="1:49" ht="12.7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row>
    <row r="886" spans="1:49" ht="12.7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row>
    <row r="887" spans="1:49" ht="12.7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row>
    <row r="888" spans="1:49" ht="12.7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row>
    <row r="889" spans="1:49" ht="12.7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row>
    <row r="890" spans="1:49" ht="12.7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row>
    <row r="891" spans="1:49" ht="12.7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row>
    <row r="892" spans="1:49" ht="12.7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row>
    <row r="893" spans="1:49" ht="12.7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row>
    <row r="894" spans="1:49" ht="12.7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row>
    <row r="895" spans="1:49" ht="12.7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row>
    <row r="896" spans="1:49" ht="12.7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row>
    <row r="897" spans="1:49" ht="12.7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row>
    <row r="898" spans="1:49" ht="12.7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row>
    <row r="899" spans="1:49" ht="12.7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row>
    <row r="900" spans="1:49" ht="12.7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row>
    <row r="901" spans="1:49" ht="12.7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row>
    <row r="902" spans="1:49" ht="12.7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row>
    <row r="903" spans="1:49" ht="12.7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row>
    <row r="904" spans="1:49" ht="12.7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row>
    <row r="905" spans="1:49" ht="12.7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row>
    <row r="906" spans="1:49" ht="12.7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row>
    <row r="907" spans="1:49" ht="12.7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row>
    <row r="908" spans="1:49" ht="12.7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row>
    <row r="909" spans="1:49" ht="12.7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row>
    <row r="910" spans="1:49" ht="12.7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row>
    <row r="911" spans="1:49" ht="12.7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row>
    <row r="912" spans="1:49" ht="12.7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row>
    <row r="913" spans="1:49" ht="12.7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row>
    <row r="914" spans="1:49" ht="12.7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row>
    <row r="915" spans="1:49" ht="12.7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row>
    <row r="916" spans="1:49" ht="12.7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row>
    <row r="917" spans="1:49" ht="12.7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row>
    <row r="918" spans="1:49" ht="12.7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row>
    <row r="919" spans="1:49" ht="12.7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row>
    <row r="920" spans="1:49" ht="12.7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row>
    <row r="921" spans="1:49" ht="12.7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row>
    <row r="922" spans="1:49" ht="12.7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row>
    <row r="923" spans="1:49" ht="12.7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row>
    <row r="924" spans="1:49" ht="12.7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row>
    <row r="925" spans="1:49" ht="12.7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row>
    <row r="926" spans="1:49" ht="12.7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row>
    <row r="927" spans="1:49" ht="12.7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row>
    <row r="928" spans="1:49" ht="12.7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row>
    <row r="929" spans="1:49" ht="12.7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row>
    <row r="930" spans="1:49" ht="12.7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row>
    <row r="931" spans="1:49" ht="12.7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row>
    <row r="932" spans="1:49" ht="12.7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row>
    <row r="933" spans="1:49" ht="12.7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row>
    <row r="934" spans="1:49" ht="12.7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row>
    <row r="935" spans="1:49" ht="12.7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row>
    <row r="936" spans="1:49" ht="12.7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row>
    <row r="937" spans="1:49" ht="12.7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row>
    <row r="938" spans="1:49" ht="12.7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row>
    <row r="939" spans="1:49" ht="12.7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row>
    <row r="940" spans="1:49" ht="12.7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row>
    <row r="941" spans="1:49" ht="12.7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row>
    <row r="942" spans="1:49" ht="12.7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row>
    <row r="943" spans="1:49" ht="12.7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row>
    <row r="944" spans="1:49" ht="12.7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row>
    <row r="945" spans="1:49" ht="12.7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row>
    <row r="946" spans="1:49" ht="12.7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row>
    <row r="947" spans="1:49" ht="12.7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row>
    <row r="948" spans="1:49" ht="12.7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row>
    <row r="949" spans="1:49" ht="12.7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row>
    <row r="950" spans="1:49" ht="12.7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row>
    <row r="951" spans="1:49" ht="12.7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row>
    <row r="952" spans="1:49" ht="12.7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row>
    <row r="953" spans="1:49" ht="12.7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row>
    <row r="954" spans="1:49" ht="12.7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row>
    <row r="955" spans="1:49" ht="12.7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row>
    <row r="956" spans="1:49" ht="12.7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row>
    <row r="957" spans="1:49" ht="12.7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row>
    <row r="958" spans="1:49" ht="12.7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row>
    <row r="959" spans="1:49" ht="12.7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row>
    <row r="960" spans="1:49" ht="12.7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row>
    <row r="961" spans="1:49" ht="12.7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row>
    <row r="962" spans="1:49" ht="12.7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row>
    <row r="963" spans="1:49" ht="12.7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row>
    <row r="964" spans="1:49" ht="12.7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row>
    <row r="965" spans="1:49" ht="12.7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row>
    <row r="966" spans="1:49" ht="12.7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row>
    <row r="967" spans="1:49" ht="12.7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row>
    <row r="968" spans="1:49" ht="12.7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row>
    <row r="969" spans="1:49" ht="12.7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row>
    <row r="970" spans="1:49" ht="12.7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row>
    <row r="971" spans="1:49" ht="12.7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row>
    <row r="972" spans="1:49" ht="12.7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row>
    <row r="973" spans="1:49" ht="12.7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row>
    <row r="974" spans="1:49" ht="12.7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row>
    <row r="975" spans="1:49" ht="12.7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row>
    <row r="976" spans="1:49" ht="12.7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row>
    <row r="977" spans="1:49" ht="12.7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row>
    <row r="978" spans="1:49" ht="12.7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row>
    <row r="979" spans="1:49" ht="12.7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row>
    <row r="980" spans="1:49" ht="12.7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row>
    <row r="981" spans="1:49" ht="12.7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row>
    <row r="982" spans="1:49" ht="12.7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row>
    <row r="983" spans="1:49" ht="12.7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row>
    <row r="984" spans="1:49" ht="12.7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row>
    <row r="985" spans="1:49" ht="12.7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row>
    <row r="986" spans="1:49" ht="12.7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row>
    <row r="987" spans="1:49" ht="12.7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row>
    <row r="988" spans="1:49" ht="12.7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row>
    <row r="989" spans="1:49" ht="12.7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row>
    <row r="990" spans="1:49" ht="12.7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row>
    <row r="991" spans="1:49" ht="12.7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row>
    <row r="992" spans="1:49" ht="12.7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row>
    <row r="993" spans="1:49" ht="12.7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row>
    <row r="994" spans="1:49" ht="12.7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row>
    <row r="995" spans="1:49" ht="12.7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row>
    <row r="996" spans="1:49" ht="12.7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row>
    <row r="997" spans="1:49" ht="12.7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row>
    <row r="998" spans="1:49" ht="12.7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row>
    <row r="999" spans="1:49" ht="12.7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row>
    <row r="1000" spans="1:49" ht="12.7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row>
  </sheetData>
  <mergeCells count="3">
    <mergeCell ref="B1:Y1"/>
    <mergeCell ref="C115:L115"/>
    <mergeCell ref="C117:L118"/>
  </mergeCells>
  <conditionalFormatting sqref="B4:B89 B92:B93 B106:B109">
    <cfRule type="cellIs" dxfId="8" priority="1" operator="greaterThan">
      <formula>0</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Summary</vt:lpstr>
      <vt:lpstr>Species per year</vt:lpstr>
      <vt:lpstr>Individuals per year</vt:lpstr>
      <vt:lpstr>2017 detail</vt:lpstr>
      <vt:lpstr>Sheet1</vt:lpstr>
      <vt:lpstr>Sheet2</vt:lpstr>
      <vt:lpstr>2016 detail</vt:lpstr>
      <vt:lpstr>2015 detail</vt:lpstr>
      <vt:lpstr>2014 detail</vt:lpstr>
      <vt:lpstr>2013 Detail</vt:lpstr>
      <vt:lpstr>2012 Detail</vt:lpstr>
      <vt:lpstr>2011 Detail</vt:lpstr>
      <vt:lpstr>2010 detail</vt:lpstr>
      <vt:lpstr>2009 detail</vt:lpstr>
      <vt:lpstr>2008 detail</vt:lpstr>
      <vt:lpstr>2007 detail</vt:lpstr>
      <vt:lpstr>2006 detail</vt:lpstr>
      <vt:lpstr>2005 Detail</vt:lpstr>
      <vt:lpstr>2004 detail</vt:lpstr>
      <vt:lpstr>2003 detail</vt:lpstr>
      <vt:lpstr>2002 detail</vt:lpstr>
      <vt:lpstr>2001 detail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Hokanson</dc:creator>
  <cp:lastModifiedBy>Hokanson</cp:lastModifiedBy>
  <dcterms:created xsi:type="dcterms:W3CDTF">2017-07-27T01:18:06Z</dcterms:created>
  <dcterms:modified xsi:type="dcterms:W3CDTF">2017-07-27T01:54:43Z</dcterms:modified>
</cp:coreProperties>
</file>